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HS2017-C\TSK\HM\Hlávkův most\Zadání HM\"/>
    </mc:Choice>
  </mc:AlternateContent>
  <bookViews>
    <workbookView xWindow="0" yWindow="0" windowWidth="20490" windowHeight="7365"/>
  </bookViews>
  <sheets>
    <sheet name="Celková Rekapitulace" sheetId="26" r:id="rId1"/>
    <sheet name="Ostatní náklady SO203-SO204" sheetId="18" r:id="rId2"/>
    <sheet name="Část A -Statika SO203-SO204" sheetId="19" r:id="rId3"/>
    <sheet name="Část B-Diagnostika SO203- SO204" sheetId="22" r:id="rId4"/>
    <sheet name="Část B-Diagnostika SO201-SO202" sheetId="5" r:id="rId5"/>
    <sheet name="Část A -Statika SO201-SO202" sheetId="12" r:id="rId6"/>
    <sheet name="Ostatní náklady SO201-SO202" sheetId="8"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6" i="12" l="1"/>
  <c r="G36" i="19"/>
  <c r="F6" i="8" l="1"/>
  <c r="F5" i="18"/>
  <c r="G67" i="12" l="1"/>
  <c r="G37" i="19" l="1"/>
  <c r="G38" i="19" s="1"/>
  <c r="G24" i="19"/>
  <c r="G23" i="19"/>
  <c r="F8" i="18" l="1"/>
  <c r="F11" i="22" l="1"/>
  <c r="F12" i="22"/>
  <c r="F13" i="22"/>
  <c r="F36" i="22"/>
  <c r="F37" i="22" s="1"/>
  <c r="F35" i="22"/>
  <c r="F34" i="22"/>
  <c r="F33" i="22"/>
  <c r="F32" i="22"/>
  <c r="F31" i="22"/>
  <c r="F30" i="22"/>
  <c r="F29" i="22"/>
  <c r="F28" i="22"/>
  <c r="F27" i="22"/>
  <c r="F26" i="22"/>
  <c r="F25" i="22"/>
  <c r="F24" i="22"/>
  <c r="F22" i="22"/>
  <c r="F21" i="22"/>
  <c r="F20" i="22"/>
  <c r="F19" i="22"/>
  <c r="F18" i="22"/>
  <c r="F17" i="22"/>
  <c r="F16" i="22"/>
  <c r="F15" i="22"/>
  <c r="F14" i="22"/>
  <c r="F10" i="22"/>
  <c r="F9" i="22"/>
  <c r="F8" i="22"/>
  <c r="F7" i="22"/>
  <c r="F6" i="22"/>
  <c r="F5" i="22"/>
  <c r="F4" i="22"/>
  <c r="F38" i="22" l="1"/>
  <c r="B12" i="26"/>
  <c r="F13" i="5" l="1"/>
  <c r="F12" i="5"/>
  <c r="G31" i="19" l="1"/>
  <c r="G35" i="19"/>
  <c r="G34" i="19"/>
  <c r="G33" i="19"/>
  <c r="G30" i="19"/>
  <c r="G28" i="19"/>
  <c r="G27" i="19"/>
  <c r="G26" i="19"/>
  <c r="G25" i="19"/>
  <c r="G21" i="19"/>
  <c r="G20" i="19"/>
  <c r="G19" i="19"/>
  <c r="G18" i="19"/>
  <c r="G17" i="19"/>
  <c r="G16" i="19"/>
  <c r="G14" i="19"/>
  <c r="G13" i="19"/>
  <c r="G12" i="19"/>
  <c r="G11" i="19"/>
  <c r="G10" i="19"/>
  <c r="G8" i="19"/>
  <c r="G7" i="19"/>
  <c r="G6" i="19"/>
  <c r="G5" i="19"/>
  <c r="G4" i="19"/>
  <c r="F6" i="18"/>
  <c r="F7" i="18"/>
  <c r="F4" i="18"/>
  <c r="F3" i="18"/>
  <c r="B11" i="26" l="1"/>
  <c r="F9" i="18"/>
  <c r="F25" i="5"/>
  <c r="G39" i="19" l="1"/>
  <c r="F10" i="18"/>
  <c r="B13" i="26"/>
  <c r="B14" i="26" l="1"/>
  <c r="B15" i="26" s="1"/>
  <c r="G61" i="12" l="1"/>
  <c r="G60" i="12"/>
  <c r="G59" i="12"/>
  <c r="G65" i="12"/>
  <c r="G64" i="12"/>
  <c r="G63" i="12"/>
  <c r="G57" i="12"/>
  <c r="G56" i="12"/>
  <c r="G55" i="12"/>
  <c r="G53" i="12"/>
  <c r="G52" i="12"/>
  <c r="G51" i="12"/>
  <c r="G50" i="12"/>
  <c r="G49" i="12"/>
  <c r="G48" i="12"/>
  <c r="G46" i="12"/>
  <c r="G45" i="12"/>
  <c r="G44" i="12"/>
  <c r="G43" i="12"/>
  <c r="G42" i="12"/>
  <c r="G41" i="12"/>
  <c r="G39" i="12"/>
  <c r="G38" i="12"/>
  <c r="G37" i="12"/>
  <c r="G36" i="12"/>
  <c r="G35" i="12"/>
  <c r="G34" i="12"/>
  <c r="G32" i="12"/>
  <c r="G31" i="12"/>
  <c r="G30" i="12"/>
  <c r="G29" i="12"/>
  <c r="G28" i="12"/>
  <c r="G27" i="12"/>
  <c r="G25" i="12"/>
  <c r="G24" i="12"/>
  <c r="G23" i="12"/>
  <c r="G22" i="12"/>
  <c r="G20" i="12"/>
  <c r="G19" i="12"/>
  <c r="G18" i="12"/>
  <c r="G17" i="12"/>
  <c r="G16" i="12"/>
  <c r="G14" i="12"/>
  <c r="G13" i="12"/>
  <c r="G12" i="12"/>
  <c r="G11" i="12"/>
  <c r="G10" i="12"/>
  <c r="G8" i="12"/>
  <c r="G7" i="12"/>
  <c r="G6" i="12"/>
  <c r="G5" i="12"/>
  <c r="G4" i="12"/>
  <c r="G68" i="12" s="1"/>
  <c r="B3" i="26" l="1"/>
  <c r="B19" i="26" s="1"/>
  <c r="G69" i="12"/>
  <c r="F19" i="5"/>
  <c r="F8" i="8"/>
  <c r="F4" i="8"/>
  <c r="F22" i="5" l="1"/>
  <c r="F21" i="5"/>
  <c r="F9" i="8" l="1"/>
  <c r="F7" i="8" l="1"/>
  <c r="F5" i="8"/>
  <c r="F3" i="8"/>
  <c r="F10" i="8" s="1"/>
  <c r="F36" i="5"/>
  <c r="F11" i="8" l="1"/>
  <c r="B5" i="26"/>
  <c r="B21" i="26" s="1"/>
  <c r="F26" i="5"/>
  <c r="F27" i="5"/>
  <c r="F28" i="5"/>
  <c r="F29" i="5"/>
  <c r="F30" i="5"/>
  <c r="F31" i="5"/>
  <c r="F32" i="5"/>
  <c r="F33" i="5"/>
  <c r="F34" i="5"/>
  <c r="F35" i="5"/>
  <c r="F24" i="5"/>
  <c r="F5" i="5"/>
  <c r="F6" i="5"/>
  <c r="F7" i="5"/>
  <c r="F8" i="5"/>
  <c r="F9" i="5"/>
  <c r="F10" i="5"/>
  <c r="F11" i="5"/>
  <c r="F14" i="5"/>
  <c r="F15" i="5"/>
  <c r="F16" i="5"/>
  <c r="F17" i="5"/>
  <c r="F18" i="5"/>
  <c r="F20" i="5"/>
  <c r="F4" i="5"/>
  <c r="F37" i="5" l="1"/>
  <c r="B4" i="26" l="1"/>
  <c r="B6" i="26" s="1"/>
  <c r="B7" i="26" s="1"/>
  <c r="F38" i="5"/>
  <c r="B20" i="26" l="1"/>
  <c r="B22" i="26" s="1"/>
  <c r="B23" i="26" s="1"/>
</calcChain>
</file>

<file path=xl/sharedStrings.xml><?xml version="1.0" encoding="utf-8"?>
<sst xmlns="http://schemas.openxmlformats.org/spreadsheetml/2006/main" count="614" uniqueCount="237">
  <si>
    <t>Zkoušky pevnosti nedestruktivně</t>
  </si>
  <si>
    <t>Nasákavost</t>
  </si>
  <si>
    <t>Povrchová nasákavost</t>
  </si>
  <si>
    <t>Stanovení mrazuvzdornosti</t>
  </si>
  <si>
    <t>Hloubkové jádrové výrty do základů a podloží</t>
  </si>
  <si>
    <t>Akustické trasování povrchů</t>
  </si>
  <si>
    <t>Odolnost proti CH.R.L.</t>
  </si>
  <si>
    <t>Odběr prachových vzorků  pro chemické analýzy</t>
  </si>
  <si>
    <t xml:space="preserve">Popis vývrtů - makrostruktura betonu, kamenivo, vrstvy omítek, foto a pod. </t>
  </si>
  <si>
    <t>Pevnost povrchových vrstev  v tahu</t>
  </si>
  <si>
    <t>ks</t>
  </si>
  <si>
    <t>Odběr vývrtů pro laboratorní zkoušky - průměry 50 až 100 mm</t>
  </si>
  <si>
    <t>Stanovení modulu pružnosti</t>
  </si>
  <si>
    <t>Pevnosti materiálů v tlaku destruktivně</t>
  </si>
  <si>
    <t>Instrumentální analýza degradace a poškození struktury materiálů tj. mikroskopie, DTA, porozimetrie atd.</t>
  </si>
  <si>
    <t>Karbonatace betonu</t>
  </si>
  <si>
    <t xml:space="preserve"> Ověření životnosti a trvanlivosti povrchové sanace zvoleného prvku testem CH.R.L. - vzorky vyrobeny  laboratoři nebo odebrané z referenční plochy</t>
  </si>
  <si>
    <t>Podrobná prohlídka - pasport aktuálního stavu</t>
  </si>
  <si>
    <t xml:space="preserve">Odběr vzorků násypu a hydroizolací pro popis a chemické analýzy </t>
  </si>
  <si>
    <t>Odběr vývrtů pro laboratorní zkoušky odolnosti proti CH.R.L. -  150 mm</t>
  </si>
  <si>
    <t>Název položky</t>
  </si>
  <si>
    <t>Pozn.</t>
  </si>
  <si>
    <t xml:space="preserve">Chemické analýzy materiálů s cílem stanovit složení (pojivo, skladbu kameniva) </t>
  </si>
  <si>
    <t>Chemické analýzy obsahu škodlivin v materiálech  (chloridy a jiné rozpustné soli)</t>
  </si>
  <si>
    <t>3a)</t>
  </si>
  <si>
    <t>3c)</t>
  </si>
  <si>
    <t>3b)</t>
  </si>
  <si>
    <t>3D scanování tvaru oblouků k získání prostorového zmapování tvaru konstrukcí.</t>
  </si>
  <si>
    <t>Cena v Kč</t>
  </si>
  <si>
    <t>Jedn. Cena v Kč</t>
  </si>
  <si>
    <t>1a)</t>
  </si>
  <si>
    <t>1b)</t>
  </si>
  <si>
    <t>4a)</t>
  </si>
  <si>
    <t>4b)</t>
  </si>
  <si>
    <t>4c)</t>
  </si>
  <si>
    <t>Do posouzení zahrnout informace o pilířích a provést jejich posouzení nejen z hlediska únosnosti samotného prvku, ale i z hlediska založení.</t>
  </si>
  <si>
    <t>Statický rozbor možností zesílení rozhodujících konstrukčních elementů ve formě ideových variant.</t>
  </si>
  <si>
    <t xml:space="preserve">Posuzení založení na základě dostupných podkladů </t>
  </si>
  <si>
    <t xml:space="preserve">Zvážit a vytypovat možnosti případného zesílení ukáže-li se nutnost. Tyto možnosti ověřit statickými výpočty a také z hlediska proveditelnosti a trvanlivosti. </t>
  </si>
  <si>
    <t>5a)</t>
  </si>
  <si>
    <t>5b)</t>
  </si>
  <si>
    <t xml:space="preserve">Cílem je získat reálný obraz o teplotních polích a jejich vlivu na zatížení konstrukce (zejména oblouky). </t>
  </si>
  <si>
    <t>Shrnutí a analýza výsledků  krátkodobého i dlouhodobého monitorování mostu či jeho prvků  prováděného v minulosti.</t>
  </si>
  <si>
    <t xml:space="preserve">TSK poskytne podklady. Dle analýzy navrhnout postupy a rozsahy  případného dalšího sledování. </t>
  </si>
  <si>
    <t>Jedn.</t>
  </si>
  <si>
    <t>Počet jedn.</t>
  </si>
  <si>
    <t xml:space="preserve">Sledovat rozevírání a průhyb uprostřed středového a krajních kloubů na min. 2 obloucích + sledovat teplotu prostředí. </t>
  </si>
  <si>
    <t>Nabídková cena celklem za část A) bez DPH</t>
  </si>
  <si>
    <t>Nabídková cena celklem za část A) s DPH</t>
  </si>
  <si>
    <t>Průběžné a souhrnné zprávy a protokoly z tesů a jejich vyhodnocení</t>
  </si>
  <si>
    <t xml:space="preserve">Studium a analýzy poskytnuté a dostupné dokumentace. </t>
  </si>
  <si>
    <t>Zajištění přístupu ke konstrukcím z vody a i boků mostu (pontony, lodě, mostní prohlížečky atd.).</t>
  </si>
  <si>
    <t>Konzultace a projednávání prací (pravidelné kontrolní dny) a výsledků se zástupci objednatele a památkové péče - min. 1x 3-4 týdny.</t>
  </si>
  <si>
    <t>Předpoklad 16 x společné jednání v průběhu řešení za 12 měsíců</t>
  </si>
  <si>
    <t>Část A) Statika</t>
  </si>
  <si>
    <t>Část B) Diagnostika</t>
  </si>
  <si>
    <t>Ostatní související náklady</t>
  </si>
  <si>
    <t xml:space="preserve">Název  části </t>
  </si>
  <si>
    <t xml:space="preserve">Ověření krycí vrstvy výztuže  nedestruktivně a lokálně korozní stav </t>
  </si>
  <si>
    <t>Nabídková cena celklem  s DPH</t>
  </si>
  <si>
    <t>Nabídková cena celklem bez DPH</t>
  </si>
  <si>
    <t>č.p.</t>
  </si>
  <si>
    <t>Nabídková cena celklem  bez DPH</t>
  </si>
  <si>
    <t>Nabídková cena celklem s DPH</t>
  </si>
  <si>
    <t>Nabídková cena celklem za část B) bez DPH</t>
  </si>
  <si>
    <t>Nabídková cena celklem za část B) s DPH</t>
  </si>
  <si>
    <t>Ověření přítomnosti  ASR - uranilacetátový test u všech  a 1/6 mikroskopicky</t>
  </si>
  <si>
    <t>Stavebně-historický průzkum</t>
  </si>
  <si>
    <t>Studium existující dokumentace a zjišťování archiválií, rozbor provedených projekčních prací a pod.</t>
  </si>
  <si>
    <t>Číslo
 položky</t>
  </si>
  <si>
    <t>Jednotka</t>
  </si>
  <si>
    <t>Počet jednotek</t>
  </si>
  <si>
    <t>Jednotková cena v Kč</t>
  </si>
  <si>
    <t>Poznámka</t>
  </si>
  <si>
    <t>Zpracování programu zkoušky</t>
  </si>
  <si>
    <t>Adjustace snímačů, proměření a příprava kabeláže, nastavení konstant a dalších parametrů měřicích počítačů atd.</t>
  </si>
  <si>
    <t>1c)</t>
  </si>
  <si>
    <t>1 pás oblouk. pole</t>
  </si>
  <si>
    <t>1d)</t>
  </si>
  <si>
    <t>Instalace a deinstalace měřicího řetězce do měřicích míst při zkoušce</t>
  </si>
  <si>
    <t>1e)</t>
  </si>
  <si>
    <t>Náklady na zkušební zatěžovací vozidla</t>
  </si>
  <si>
    <t xml:space="preserve">Měření odezvy na přejezdy vozidel pro zjištění statických deformačních (příčinkových) čar </t>
  </si>
  <si>
    <t>Přejezdy vozidel po daném pásu rychlostí 5 km/hod.
(tj. bez dynamických účinků) 3x tam a 3x zpět.</t>
  </si>
  <si>
    <t>Měření odezvy na statické zatížení dle ČSN 73 6209 vč. nákladů spojených s použitím měřicího řetězce</t>
  </si>
  <si>
    <t>Vypracování závěrečné zprávy</t>
  </si>
  <si>
    <t>2a)</t>
  </si>
  <si>
    <t>2b)</t>
  </si>
  <si>
    <t>2c)</t>
  </si>
  <si>
    <t>1 oblouk. pole</t>
  </si>
  <si>
    <t>2d)</t>
  </si>
  <si>
    <t>2e)</t>
  </si>
  <si>
    <t>3d)</t>
  </si>
  <si>
    <t>3e)</t>
  </si>
  <si>
    <t>3f)</t>
  </si>
  <si>
    <t>Měření zaměřit na interakci desky mostovky překlenující zrcadlo mezi starou a novější částí mostu.</t>
  </si>
  <si>
    <t>pás v 1 oblouk. poli</t>
  </si>
  <si>
    <t>4d)</t>
  </si>
  <si>
    <t>4e)</t>
  </si>
  <si>
    <t>4f)</t>
  </si>
  <si>
    <t>Identifikace konstrukce metodou modální analýzy.
Zatěžování konstrukce budičem kmitů.</t>
  </si>
  <si>
    <t>5d)</t>
  </si>
  <si>
    <t>5f)</t>
  </si>
  <si>
    <t>1 pole mostu</t>
  </si>
  <si>
    <t>Měření odezvy na dynamické zatížení dle ČSN 73 6209 vč. nákladů spojených s použitím měřicího řetězce</t>
  </si>
  <si>
    <t xml:space="preserve">Vyhledání vlastních kmitočtů nosné konstrukce, měření odezvy konstrukce při těchto kmitočtech triaxiálně (3D, tj. prostorově), v ustáleném a útlumovém režimu. </t>
  </si>
  <si>
    <t>6a)</t>
  </si>
  <si>
    <t>6b)</t>
  </si>
  <si>
    <t>6c)</t>
  </si>
  <si>
    <t>6d)</t>
  </si>
  <si>
    <t>6f)</t>
  </si>
  <si>
    <t>7a)</t>
  </si>
  <si>
    <t>7b)</t>
  </si>
  <si>
    <t>7d)</t>
  </si>
  <si>
    <t>7f)</t>
  </si>
  <si>
    <t>8a)</t>
  </si>
  <si>
    <t>8b)</t>
  </si>
  <si>
    <t>8c)</t>
  </si>
  <si>
    <t>8d)</t>
  </si>
  <si>
    <t>8e)</t>
  </si>
  <si>
    <t>8f)</t>
  </si>
  <si>
    <t>9a)</t>
  </si>
  <si>
    <t xml:space="preserve">Kontrolní proměření tloušťky oblouků po jejich délce (ověření pro statický výpočet) </t>
  </si>
  <si>
    <t>Měření ze spodního líce, kontrola tlouštěk oblouků po jejich délce v mezerách mezi oblouky u všech polí (pokud to bude možné).</t>
  </si>
  <si>
    <t>9b)</t>
  </si>
  <si>
    <t>9c)</t>
  </si>
  <si>
    <t xml:space="preserve">Kontrolní zaměření a ověření základních tvarů konstrukcí (zábradlí, podpěry, vylehčovací klenby, atd.) </t>
  </si>
  <si>
    <t xml:space="preserve">Měření provést na typických představitelích konstrukčních prvků (i opakovaně pro verifikaci) klasickými metodami měření, případně nivelací. </t>
  </si>
  <si>
    <t>Dynamická analýza a statická lineární i nelineární analýza oblouků a rámů včetně zahrnutí aktuálních informací o degradaci konstrukčních materiálových prvků.</t>
  </si>
  <si>
    <t>Vytvoření lineární a nelineární modely nosných konstrukcí a to jak oblouků, tak i rámových konstrukcí kalibrované statickými a dynamickými testy a měřením teplot. V analýzách zahrnout a zohlednit také aktuální informace o degradaci konstrukcí (kámen, beton, výztuž).</t>
  </si>
  <si>
    <t>Podklad pro zadání geometrických parametrů při statické a dynamické analýze se zahrnutím prostoru. Zhotovení výkresů v ACAD- formát DWG.</t>
  </si>
  <si>
    <t>Zatěžovací stav realizovaný v daném oblouku sestavou nákladních vozidel ve středu rozpětí s účinností min. 80% dle předběžného výpočtu zatížitelnosti. Zahrnuje i měření deformačnígho chování vylehčovacích kleneb a poprsních zdí.</t>
  </si>
  <si>
    <t>Měření průběhu teplot v oblouku a násypech. 28 teploměrů+ teplota prostředí. Trvání měření min. 12 měsíců</t>
  </si>
  <si>
    <t xml:space="preserve">Příprava referenčních ploch a sledování </t>
  </si>
  <si>
    <t>Manipulace se vzorky - doprava, vzorkovnice, skladování  - každý započatý m´</t>
  </si>
  <si>
    <t>Zkoušky základové zeminy či horniny</t>
  </si>
  <si>
    <t xml:space="preserve">Kopané či vrtané sondy do vozovky a vrstev </t>
  </si>
  <si>
    <t xml:space="preserve">Odběr vývrtů pro laboratorní zkoušky - průměry 50 až 100 mm SO4 -5x I+ 5x výplň + 12x opěry a pilíře- SO3 cca 64 x </t>
  </si>
  <si>
    <t xml:space="preserve">Zpřístupnění a fyzická prohlídka komor I nosníků SO 204 </t>
  </si>
  <si>
    <t>Kontrola pohybu trhlin ve středu rozpětí SO203 - monitoring + ZS+teploty 4+1 snímače truhlik= 30 + rok provozu</t>
  </si>
  <si>
    <t xml:space="preserve">Podrobná prohlídka - pasport aktuálního stavu </t>
  </si>
  <si>
    <t xml:space="preserve">Podrobná prohlídka ložisek SO204 - zpřístupnění, endoskop, ověření stavu a nastavení </t>
  </si>
  <si>
    <t>Oprava sond po odběrech</t>
  </si>
  <si>
    <t xml:space="preserve">Teplota a deformace SO203 vlivem teploty </t>
  </si>
  <si>
    <t xml:space="preserve">Endoskopie kloubů a komor </t>
  </si>
  <si>
    <t>Sondy do vozovky ev. chodníku a vrstev násypu</t>
  </si>
  <si>
    <t>Ověření vyztužení SO203 - kobinace nedestruktivního měření a bourání - min. v L/2</t>
  </si>
  <si>
    <t>1 pás
nosné kce
v 1 poli</t>
  </si>
  <si>
    <t>Statické zkoušky SO 203 (plavební kanál)</t>
  </si>
  <si>
    <t>Statické zkoušky SO 204 (nadjezd kpt. Jaroše)</t>
  </si>
  <si>
    <t>1 skupina
nosníků
v 1 poli</t>
  </si>
  <si>
    <t>Dynamické zkoušky SO 203 (plavební kanál)</t>
  </si>
  <si>
    <t>Dynamické zkoušky SO 204 (nadjezd kpt. Jaroše)</t>
  </si>
  <si>
    <t>Zpřístupnění  a podrobná prohlídka komor mostu SO203 - s odstraněním bednění na vybraných místech v počtu 12 x 2= 24 - zkoušky betonu nedestruktivně</t>
  </si>
  <si>
    <t>Ověření přítomnosti  ASR - uranilacetátový test u všech  a 10 % mikroskopicky</t>
  </si>
  <si>
    <t xml:space="preserve"> Instalovat teplotní čidla po výšce průřezu obloukových pásů (4 x v průřezu) a i v násypu (min. 3 x v násypu) pro získání informací o teplotním spádu v průřezu konstrukce mostu a tím i reálné odezvy konstrukcí na změny okolní venkovní teploty. Předpoklad min. ve čtyřech průřezech po délce mostu 7 teploměrů, tj. celkem 28 míst po dobu min. 9 měsíců. </t>
  </si>
  <si>
    <t>Instalace měřidel a měřící ústředny a monitorování objektu kontinuálně po dobu min. 9 měsíců.</t>
  </si>
  <si>
    <t>10a)</t>
  </si>
  <si>
    <t>10b)</t>
  </si>
  <si>
    <t>10c)</t>
  </si>
  <si>
    <t>11a)</t>
  </si>
  <si>
    <t>11b)</t>
  </si>
  <si>
    <t>11c)</t>
  </si>
  <si>
    <t>Zpracování celkové souhrnné zprávy v 5 ti vyhotoveních a digitální verzi.</t>
  </si>
  <si>
    <t>Průběžné a souhrnné práce.</t>
  </si>
  <si>
    <t>Měření průběhu teplot trámové konstrukce SO203. 6 teploměrů NK+ 2 xteplota prostředí + 2x středový pilíř. Trvání měření min. 9 měsíců</t>
  </si>
  <si>
    <t xml:space="preserve"> Instalovat teplotní čidla po výšce průřezu trámů pásů (2 x v průřezu) pro získání informací o teplotním spádu v průřezu konstrukce mostu a tím i reálné odezvy konstrukcí na změny okolní venkovní teploty. Předpoklad min. ve třech průřezech po délce mostu 2 teploměry, tj. celkem 6+ 2x ptrostředí + 2 x v pilíři po dobu min. 9 měsíců. </t>
  </si>
  <si>
    <t>Tabulka 1:  Část A) Statická spolehlivost a zatížitelnost mostu objekty SO201 a SO202</t>
  </si>
  <si>
    <t>Tabulka 2:  Část A) Statická spolehlivost a zatížitelnost mostu objektky SO203 a SO204</t>
  </si>
  <si>
    <t xml:space="preserve">Tabulka 4:  Část B) Diagnostika a hodnocení sanačních metod - SO204 SO203 </t>
  </si>
  <si>
    <t>Tabulka 3:  Část B) Diagnostika a hodnocení snačních metod objekty SO201 a SO202</t>
  </si>
  <si>
    <t>Tabulka 5:  Ostatní související náklady u objektů SO201 a SO202</t>
  </si>
  <si>
    <t>Tabulka 7: Rekapitulace staré objekty SO201 a SO202</t>
  </si>
  <si>
    <t>Tabulka 8: Rekapitulace nové objekty SO203 a SO204</t>
  </si>
  <si>
    <t>Číslo položky</t>
  </si>
  <si>
    <t xml:space="preserve"> Příprava prací a projednání postupu průzkumu a provádění sond se zástupci památkové.</t>
  </si>
  <si>
    <t>Zahrnuje konzultace a odsouhlasování postupu provádění sond jejich polohy, oprava atd.</t>
  </si>
  <si>
    <t>Zpracování průběžných zpráv a celkové souhrnné zprávy v 5 ti vyhotoveních a digitální verzi.</t>
  </si>
  <si>
    <t>Průběžné a souhrnné zprávy.</t>
  </si>
  <si>
    <t>Návrh koncepce zkoušek, sepsání, konzultace a tisk programu zkoušky dle ČSN 73 6209 včetně zpracování výpočtových podkladů ke zkoušce.</t>
  </si>
  <si>
    <t xml:space="preserve"> Zpracování dat do tabulek a grafů, zhodnocení vedlejších vlivů, výpočty cílových veličin a analýza odezvy konstrukce při obou typech zatěžovacích stavů. Sepsání zprávy dle  ČSN 73 6209 včetně závěrů vyplývajících z analýzy odezvy konstrukce při realizovaných zatěžovacích zkouškách.</t>
  </si>
  <si>
    <t>Adjustace snímačů, proměření a příprava kabeláže, nastavení konstant a dalších parametrů měřicích počítačů atd. Příprava měřicích míst pro umístění snímačů a dalších pomocných prvků měřicího řetězce (rozměření, úprava povrchu (např. rovinnost, kapsy...), instalace úchytných prvků (hmoždinky, destičky, trny apod.)... atd. Instalace snímačů do připravených měřicích míst, instalace kabeláže, instalace měřicích počítačů, kontrola funkčnosti zkompletovaného řetězce ve všech měřicích místech.</t>
  </si>
  <si>
    <t>Příprava měřicích řetězců v laboratoři. Příprava měřicích míst a instalace a deinstalace měřícíh řetězců in situ</t>
  </si>
  <si>
    <t>Zpracování dat a vypracování závěrečné zprávy</t>
  </si>
  <si>
    <t>Měření zaměřit na průhyb uprostřed polí a deformace  v důležitých detailech.</t>
  </si>
  <si>
    <t>Měření zaměřit na průhyb uprostřed nosníků a deformace v důležitých detailech.</t>
  </si>
  <si>
    <t xml:space="preserve">Cílem je získat reálný obraz o teplotních polích a jejich vlivu na zatížení monolitické konstrukce. </t>
  </si>
  <si>
    <t>Příprava měřicího řetězce a budiče kmitů v laboratoři</t>
  </si>
  <si>
    <t xml:space="preserve"> Příprava měřicích míst a instalace a deinstalace měřícíh řetězců in situ</t>
  </si>
  <si>
    <t>Zpracování dat do tabulek a grafů, zhodnocení vedlejších vlivů, výpočty cílových veličin a analýza odezvy konstrukce při obou typech zatěžovacích stavů. Sepsání zprávy dle  ČSN 73 6209 včetně závěrů vyplývajících z analýzy odezvy konstrukce při realizovaných zatěžovacích zkouškách.</t>
  </si>
  <si>
    <t>Instalace, použití a deinstalace budiče kmitů do poloh pro buzení při zkoušce</t>
  </si>
  <si>
    <t>Je předpokládáno 2  polohy budiče v každém poli mostu (střed a krajní pás) bez ohledu na počet pásů v příčném směru. Cena zahrnuje nasazení budiče kmitů při zkoušce pro buzení ve svislém a vodorovném příčném buzení.</t>
  </si>
  <si>
    <t>Studie bude obsahovat architektonicko-konstrukční prostorové řešení přístupu k celkové opravě mostu při uvažování zjištěných skutečností. Bude se jednat zejména o prostorové modely výměny či nahrazení konstrukcí. Součástí studie bude rovněž koncepční řešení podchycení či zesílení základů v případě potřeby. Studie bude obsahovat konstrukční řešení a architektonické prezentační vizualizace.  Současně bude odhadnuta nákladnost variant.</t>
  </si>
  <si>
    <t>Souhrnná studie možností opravy mostu pro zajištění zatížitelnosti ve třídě A dle ČSN a zatížitelnosti dle EN</t>
  </si>
  <si>
    <t>Měření zaměřit na průhyb uprostřed oblouků,  pohyby ve vetknutí a deformace v důležitých detailech.</t>
  </si>
  <si>
    <t>Měření zaměřit na průhyb uprostřed oblouků,  pohyby v kloubech a deformací v důležitých detailech.</t>
  </si>
  <si>
    <t>11d)</t>
  </si>
  <si>
    <t>Je předpokládáno 1  poloha budiče v každém poli mostu bez ohledu na počet pásů v příčném směru. Cena zahrnuje nasazení budiče kmitů při zkoušce pro buzení ve svislém a vodorovném příčném buzení.</t>
  </si>
  <si>
    <r>
      <t xml:space="preserve">Cílem je vytvořit podklad pro statickou a dynamickou analýzu konstrukce dle reálné skutečnosti. </t>
    </r>
    <r>
      <rPr>
        <b/>
        <u/>
        <sz val="12"/>
        <color theme="1"/>
        <rFont val="Times New Roman"/>
        <family val="1"/>
        <charset val="238"/>
      </rPr>
      <t>Nejedná se o podrobné zaměření mostu.</t>
    </r>
  </si>
  <si>
    <t>Odběr vývrtů pro laboratorní zkoušky odolnosti proti CH.R.L. -  150 mm - 9x SO204- opěry+ pilíře a 12 xSO203</t>
  </si>
  <si>
    <t>Hloubkové jádrové výrty do základů a podloží jen SO203- střed a 2 x kraj</t>
  </si>
  <si>
    <t>Ověření krycí vrstvy výztuže  nedestruktivně a lokálně korozní stav  SO204 asi 25x včetně opěr a sloupů SO203 cca 50x včetně vnitřku atd.</t>
  </si>
  <si>
    <t>Popis vývrtů - makrostruktura betonu, kamenivo, vrstvy omítek, foto apod. - vrt nebo každý započatý m´</t>
  </si>
  <si>
    <t>Kopaná sonda k základu historického pilíře   - pilíř na ostrově na Štvanici</t>
  </si>
  <si>
    <t>Návrh a zajištění opatření v rámci DIO a  DIR, při provádění diagnostických prací a zejména zatěžovacích zkoušek.</t>
  </si>
  <si>
    <t>Návrh a zajištění opatření v rámci DIO a DIR, při provádění diagnostických prací a zejména zatěžovacích zkoušek.</t>
  </si>
  <si>
    <t xml:space="preserve">Zahrnuje veškeré náklady spojenés pronájmem a provozem zatěžovacíh vozidel na všecny statické zatěžovací zkoušky. Počet  vyplyne z programu zkoušky. Předpokládat min. 4 x nákladní vůz cca  40 t . </t>
  </si>
  <si>
    <t>Zajištění přístupu ke konstrukcím z vody a i z boků mostu (pontony, lodě, mostní prohlížečky atd.).</t>
  </si>
  <si>
    <t>Diagnostické práce IN SITU- objekty SO203 a SO204</t>
  </si>
  <si>
    <t>Laboratorní práce navazující na práce diagnostické-objekty SO203 a SO204</t>
  </si>
  <si>
    <t>Diagnostické práce IN SITU- objekty SO201 a SO202</t>
  </si>
  <si>
    <t>Laboratorní práce navazující na práce diagnostické-objekty SO201 a SO202</t>
  </si>
  <si>
    <t>5c)</t>
  </si>
  <si>
    <t>5e)</t>
  </si>
  <si>
    <t>6e)</t>
  </si>
  <si>
    <t>7c)</t>
  </si>
  <si>
    <t>7e)</t>
  </si>
  <si>
    <t>Statické zkoušky vetknutých oblouků mostu na ostrově Štvanice - objekt  SO202</t>
  </si>
  <si>
    <t>Statické zkoušky vetknutých oblouků mostu nad řekou-objekt SO201</t>
  </si>
  <si>
    <t>Statické zkoušky trojkloubových oblouků mostu nad řekou - objekt SO201</t>
  </si>
  <si>
    <t>Statické zkoušky desky mostovky mezi starou a novou částí mostu               -objekt SO201 a SO202</t>
  </si>
  <si>
    <t>Dynamické zkoušky  trojkloubových oblouků mostu nad řekou - objekt SO201</t>
  </si>
  <si>
    <t>Dynamické zkoušky  vetknutých oblouků mostu nad řekou-objekt SO201</t>
  </si>
  <si>
    <t>Dynamické zkoušky starých vetknutých oblouků na ostr. Štvanice -objekt SO202</t>
  </si>
  <si>
    <t>Dynamické zkoušky nových vetknutých oblouků na ostr. Štvanice -objekt SO202</t>
  </si>
  <si>
    <t>Proměření skutečného tvaru konstrukcí -objekt SO201 a SO202</t>
  </si>
  <si>
    <t>Teplota a deformace obloukových konstrukcí vlivem teploty- objekty SO201 a SO202</t>
  </si>
  <si>
    <t>Statické a dynamické výpočty a posouzení statické spolehlivosti a zatížitelnosti oblouků  mostu-objekty SO201 a SO202</t>
  </si>
  <si>
    <t>Statické a dynamické výpočty a posouzení statické spolehlivosti a zatížitelnosti trámů  mostu - objekty SO203 a SO204</t>
  </si>
  <si>
    <t xml:space="preserve">Provedení a zpracování zprávy z mimořádné mostní prohlídky a její vložení do elektronického systému obsahující mostní prohlídky. </t>
  </si>
  <si>
    <t>Mimořádná mostní prohlídka obou objektů SO203 a SO204</t>
  </si>
  <si>
    <t>11e)</t>
  </si>
  <si>
    <t>Mimořádná mostní prohlídka obou objektů SO201 a SO202</t>
  </si>
  <si>
    <t>Tabulka 9: Rekapitulace celková všech objektů                                                   SO201, SO202, SO203,SO204</t>
  </si>
  <si>
    <t>Tabulka 6:  Ostatní související náklady objekty SO203 SO204</t>
  </si>
  <si>
    <t>Náklady na zpracování a zajištění  DIR. Omezení dopravy během zatěžovacích zkoušek nebo instalace měření. Projednání, projekt, značení, náhradní doprava.</t>
  </si>
  <si>
    <t>Pontony, plošiny, lodě, mostní prohlížečky.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</si>
</sst>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charset val="238"/>
      <scheme val="minor"/>
    </font>
    <font>
      <sz val="12"/>
      <color theme="1"/>
      <name val="Times New Roman"/>
      <family val="1"/>
      <charset val="238"/>
    </font>
    <font>
      <b/>
      <sz val="12"/>
      <color theme="1"/>
      <name val="Times New Roman"/>
      <family val="1"/>
      <charset val="238"/>
    </font>
    <font>
      <sz val="14"/>
      <color theme="1"/>
      <name val="Times New Roman"/>
      <family val="1"/>
      <charset val="238"/>
    </font>
    <font>
      <b/>
      <sz val="14"/>
      <color theme="1"/>
      <name val="Times New Roman"/>
      <family val="1"/>
      <charset val="238"/>
    </font>
    <font>
      <b/>
      <sz val="16"/>
      <color theme="1"/>
      <name val="Times New Roman"/>
      <family val="1"/>
      <charset val="238"/>
    </font>
    <font>
      <b/>
      <u/>
      <sz val="12"/>
      <color theme="1"/>
      <name val="Times New Roman"/>
      <family val="1"/>
      <charset val="238"/>
    </font>
    <font>
      <b/>
      <sz val="20"/>
      <color theme="1"/>
      <name val="Times New Roman"/>
      <family val="1"/>
      <charset val="238"/>
    </font>
    <font>
      <sz val="16"/>
      <color theme="1"/>
      <name val="Times New Roman"/>
      <family val="1"/>
      <charset val="238"/>
    </font>
    <font>
      <b/>
      <sz val="18"/>
      <color theme="1"/>
      <name val="Times New Roman"/>
      <family val="1"/>
      <charset val="238"/>
    </font>
    <font>
      <sz val="14"/>
      <color theme="1"/>
      <name val="Calibri"/>
      <family val="2"/>
      <charset val="238"/>
      <scheme val="minor"/>
    </font>
    <font>
      <sz val="18"/>
      <color theme="1"/>
      <name val="Times New Roman"/>
      <family val="1"/>
      <charset val="238"/>
    </font>
    <font>
      <sz val="11"/>
      <color theme="1"/>
      <name val="Times New Roman"/>
      <family val="1"/>
      <charset val="238"/>
    </font>
  </fonts>
  <fills count="3">
    <fill>
      <patternFill patternType="none"/>
    </fill>
    <fill>
      <patternFill patternType="gray125"/>
    </fill>
    <fill>
      <patternFill patternType="solid">
        <fgColor theme="4"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s>
  <cellStyleXfs count="1">
    <xf numFmtId="0" fontId="0" fillId="0" borderId="0"/>
  </cellStyleXfs>
  <cellXfs count="218">
    <xf numFmtId="0" fontId="0" fillId="0" borderId="0" xfId="0"/>
    <xf numFmtId="0" fontId="1" fillId="0" borderId="0" xfId="0" applyFont="1"/>
    <xf numFmtId="0" fontId="2" fillId="0" borderId="19" xfId="0" applyFont="1" applyBorder="1" applyAlignment="1">
      <alignment horizontal="center" wrapText="1"/>
    </xf>
    <xf numFmtId="0" fontId="5" fillId="0" borderId="9"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center" vertical="center"/>
    </xf>
    <xf numFmtId="0" fontId="1" fillId="0" borderId="1" xfId="0" applyFont="1" applyBorder="1" applyAlignment="1">
      <alignment horizontal="justify" vertical="center"/>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4" fillId="0" borderId="0" xfId="0"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left" vertical="center"/>
    </xf>
    <xf numFmtId="0" fontId="8" fillId="0" borderId="29" xfId="0" applyFont="1" applyBorder="1" applyAlignment="1">
      <alignment horizontal="left" vertical="center"/>
    </xf>
    <xf numFmtId="0" fontId="5" fillId="0" borderId="29" xfId="0" applyFont="1" applyBorder="1" applyAlignment="1">
      <alignment horizontal="center" vertical="center" wrapText="1"/>
    </xf>
    <xf numFmtId="0" fontId="8" fillId="0" borderId="29" xfId="0" applyFont="1" applyBorder="1" applyAlignment="1">
      <alignment horizontal="center" vertical="center" wrapText="1"/>
    </xf>
    <xf numFmtId="0" fontId="4" fillId="0" borderId="31" xfId="0" applyFont="1" applyBorder="1" applyAlignment="1">
      <alignment horizontal="center"/>
    </xf>
    <xf numFmtId="0" fontId="4" fillId="0" borderId="33" xfId="0" applyFont="1" applyBorder="1" applyAlignment="1">
      <alignment horizontal="center" wrapText="1"/>
    </xf>
    <xf numFmtId="0" fontId="4" fillId="0" borderId="33" xfId="0" applyFont="1" applyBorder="1" applyAlignment="1">
      <alignment horizontal="center"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10" fillId="0" borderId="0" xfId="0" applyFont="1" applyAlignment="1"/>
    <xf numFmtId="0" fontId="3" fillId="0" borderId="4" xfId="0" applyFont="1" applyBorder="1" applyAlignment="1">
      <alignment horizontal="justify" vertical="center"/>
    </xf>
    <xf numFmtId="0" fontId="3" fillId="0" borderId="3" xfId="0" applyFont="1" applyBorder="1" applyAlignment="1">
      <alignment vertical="center"/>
    </xf>
    <xf numFmtId="0" fontId="4" fillId="0" borderId="25" xfId="0" applyFont="1" applyBorder="1" applyAlignment="1">
      <alignment vertical="center" wrapText="1"/>
    </xf>
    <xf numFmtId="0" fontId="4" fillId="0" borderId="21" xfId="0" applyFont="1" applyBorder="1" applyAlignment="1">
      <alignment horizontal="center" wrapText="1"/>
    </xf>
    <xf numFmtId="0" fontId="3" fillId="0" borderId="22" xfId="0" applyFont="1" applyBorder="1" applyAlignment="1">
      <alignment horizontal="justify" vertical="center"/>
    </xf>
    <xf numFmtId="0" fontId="11" fillId="0" borderId="10" xfId="0" applyFont="1" applyBorder="1" applyAlignment="1">
      <alignment horizontal="left" vertical="center"/>
    </xf>
    <xf numFmtId="0" fontId="9" fillId="0" borderId="25" xfId="0" applyFont="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vertical="center" wrapText="1"/>
    </xf>
    <xf numFmtId="0" fontId="4" fillId="0" borderId="18" xfId="0" applyFont="1" applyBorder="1" applyAlignment="1">
      <alignment horizontal="center" vertical="center" wrapText="1"/>
    </xf>
    <xf numFmtId="0" fontId="4" fillId="0" borderId="18" xfId="0" applyFont="1" applyBorder="1" applyAlignment="1">
      <alignment horizontal="center" wrapText="1"/>
    </xf>
    <xf numFmtId="0" fontId="1" fillId="0" borderId="5" xfId="0" applyFont="1" applyBorder="1" applyAlignment="1">
      <alignment vertical="center" wrapText="1"/>
    </xf>
    <xf numFmtId="0" fontId="1" fillId="0" borderId="5" xfId="0" applyFont="1" applyBorder="1" applyAlignment="1">
      <alignment vertical="center"/>
    </xf>
    <xf numFmtId="0" fontId="8" fillId="0" borderId="30" xfId="0" applyFont="1" applyBorder="1" applyAlignment="1">
      <alignment horizontal="center" vertical="center" wrapText="1"/>
    </xf>
    <xf numFmtId="0" fontId="1" fillId="0" borderId="23" xfId="0" applyFont="1" applyBorder="1" applyAlignment="1">
      <alignment horizontal="justify" vertical="center"/>
    </xf>
    <xf numFmtId="0" fontId="2" fillId="0" borderId="2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vertical="center" wrapText="1"/>
    </xf>
    <xf numFmtId="0" fontId="5" fillId="0" borderId="17" xfId="0" applyFont="1" applyBorder="1" applyAlignment="1">
      <alignment horizontal="center" vertical="center"/>
    </xf>
    <xf numFmtId="0" fontId="5" fillId="0" borderId="18" xfId="0" applyFont="1" applyBorder="1" applyAlignment="1">
      <alignment horizontal="left" vertical="center"/>
    </xf>
    <xf numFmtId="0" fontId="8" fillId="0" borderId="18" xfId="0" applyFont="1" applyBorder="1" applyAlignment="1">
      <alignment horizontal="left" vertical="center"/>
    </xf>
    <xf numFmtId="0" fontId="5"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1" fillId="0" borderId="23" xfId="0" applyFont="1" applyBorder="1" applyAlignment="1">
      <alignment horizontal="left" vertical="center" wrapText="1"/>
    </xf>
    <xf numFmtId="0" fontId="2" fillId="0" borderId="11" xfId="0" applyFont="1" applyBorder="1" applyAlignment="1">
      <alignment horizontal="center" vertical="center"/>
    </xf>
    <xf numFmtId="0" fontId="1" fillId="0" borderId="2" xfId="0" applyFont="1" applyBorder="1" applyAlignment="1">
      <alignment horizontal="left" vertical="center" wrapText="1"/>
    </xf>
    <xf numFmtId="0" fontId="2" fillId="0" borderId="9" xfId="0" applyFont="1" applyBorder="1" applyAlignment="1">
      <alignment horizontal="center" vertical="center"/>
    </xf>
    <xf numFmtId="0" fontId="4" fillId="0" borderId="32" xfId="0" applyFont="1" applyBorder="1" applyAlignment="1">
      <alignment vertical="center" wrapText="1"/>
    </xf>
    <xf numFmtId="0" fontId="4" fillId="0" borderId="29" xfId="0" applyFont="1" applyBorder="1" applyAlignment="1">
      <alignment horizontal="center" vertical="center" wrapText="1"/>
    </xf>
    <xf numFmtId="0" fontId="9" fillId="0" borderId="4" xfId="0" applyFont="1" applyBorder="1" applyAlignment="1">
      <alignment horizontal="center" vertical="center"/>
    </xf>
    <xf numFmtId="0" fontId="1" fillId="0" borderId="1" xfId="0" applyFont="1" applyBorder="1" applyAlignment="1">
      <alignment vertical="center" wrapText="1"/>
    </xf>
    <xf numFmtId="0" fontId="1" fillId="0" borderId="0" xfId="0" applyFont="1" applyAlignment="1">
      <alignment horizontal="center"/>
    </xf>
    <xf numFmtId="0" fontId="2" fillId="0" borderId="4" xfId="0" applyFont="1" applyBorder="1" applyAlignment="1">
      <alignment horizontal="center" vertical="center"/>
    </xf>
    <xf numFmtId="0" fontId="0" fillId="0" borderId="0" xfId="0" applyFill="1"/>
    <xf numFmtId="3" fontId="0" fillId="0" borderId="0" xfId="0" applyNumberFormat="1" applyFill="1"/>
    <xf numFmtId="0" fontId="2" fillId="0" borderId="25" xfId="0" applyFont="1" applyFill="1" applyBorder="1" applyAlignment="1">
      <alignment horizontal="center" wrapText="1"/>
    </xf>
    <xf numFmtId="0" fontId="2" fillId="0" borderId="26" xfId="0" applyFont="1" applyFill="1" applyBorder="1" applyAlignment="1">
      <alignment horizontal="center" wrapText="1"/>
    </xf>
    <xf numFmtId="0" fontId="2" fillId="0" borderId="21" xfId="0" applyFont="1" applyFill="1" applyBorder="1" applyAlignment="1">
      <alignment horizontal="center" wrapText="1"/>
    </xf>
    <xf numFmtId="49" fontId="0" fillId="0" borderId="0" xfId="0" applyNumberFormat="1" applyFill="1" applyAlignment="1">
      <alignment horizontal="center" vertical="center" wrapText="1"/>
    </xf>
    <xf numFmtId="0" fontId="5" fillId="0" borderId="3" xfId="0" applyFont="1" applyFill="1" applyBorder="1" applyAlignment="1">
      <alignment horizontal="center" vertical="center"/>
    </xf>
    <xf numFmtId="0" fontId="1" fillId="0" borderId="35" xfId="0" applyFont="1" applyFill="1" applyBorder="1" applyAlignment="1">
      <alignment horizontal="justify" vertical="center"/>
    </xf>
    <xf numFmtId="0" fontId="0" fillId="0" borderId="0" xfId="0" applyFill="1" applyAlignment="1"/>
    <xf numFmtId="3" fontId="0" fillId="0" borderId="0" xfId="0" applyNumberFormat="1" applyFill="1" applyAlignment="1"/>
    <xf numFmtId="0" fontId="1" fillId="0" borderId="1" xfId="0" applyFont="1" applyFill="1" applyBorder="1" applyAlignment="1">
      <alignment horizontal="center" vertical="center"/>
    </xf>
    <xf numFmtId="0" fontId="1" fillId="0" borderId="1" xfId="0" applyFont="1" applyFill="1" applyBorder="1" applyAlignment="1">
      <alignment horizontal="justify"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5" xfId="0" applyFont="1" applyFill="1" applyBorder="1" applyAlignment="1">
      <alignment horizontal="justify" vertical="top" wrapText="1"/>
    </xf>
    <xf numFmtId="0" fontId="5" fillId="0" borderId="4" xfId="0" applyFont="1" applyFill="1" applyBorder="1" applyAlignment="1">
      <alignment horizontal="center" vertical="center"/>
    </xf>
    <xf numFmtId="0" fontId="1" fillId="0" borderId="5"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1" fillId="0" borderId="5" xfId="0" applyFont="1" applyBorder="1" applyAlignment="1">
      <alignment horizontal="justify" vertical="top"/>
    </xf>
    <xf numFmtId="0" fontId="1" fillId="0" borderId="5" xfId="0" applyFont="1" applyBorder="1" applyAlignment="1">
      <alignment horizontal="center" vertical="top"/>
    </xf>
    <xf numFmtId="3" fontId="1" fillId="0" borderId="1" xfId="0" applyNumberFormat="1" applyFont="1" applyBorder="1" applyAlignment="1">
      <alignment horizontal="center" vertical="center" wrapText="1"/>
    </xf>
    <xf numFmtId="3" fontId="1" fillId="0" borderId="23" xfId="0" applyNumberFormat="1" applyFont="1" applyBorder="1" applyAlignment="1">
      <alignment horizontal="center" vertical="center" wrapText="1"/>
    </xf>
    <xf numFmtId="0" fontId="1" fillId="0" borderId="24" xfId="0" applyFont="1" applyBorder="1" applyAlignment="1">
      <alignment horizontal="justify" vertical="top" wrapText="1"/>
    </xf>
    <xf numFmtId="0" fontId="5" fillId="0" borderId="26" xfId="0" applyFont="1" applyFill="1" applyBorder="1" applyAlignment="1">
      <alignment horizontal="center" vertical="center" wrapText="1"/>
    </xf>
    <xf numFmtId="0" fontId="8" fillId="0" borderId="26" xfId="0" applyFont="1" applyFill="1" applyBorder="1" applyAlignment="1">
      <alignment horizontal="center" vertical="center" wrapText="1"/>
    </xf>
    <xf numFmtId="3" fontId="8" fillId="0" borderId="26" xfId="0" applyNumberFormat="1" applyFont="1" applyFill="1" applyBorder="1" applyAlignment="1">
      <alignment horizontal="center" vertical="center" wrapText="1"/>
    </xf>
    <xf numFmtId="3" fontId="4" fillId="0" borderId="26" xfId="0" applyNumberFormat="1" applyFont="1" applyFill="1" applyBorder="1" applyAlignment="1">
      <alignment horizontal="center" vertical="center" wrapText="1"/>
    </xf>
    <xf numFmtId="0" fontId="8" fillId="0" borderId="21" xfId="0" applyFont="1" applyFill="1" applyBorder="1" applyAlignment="1">
      <alignment horizontal="center" vertical="top"/>
    </xf>
    <xf numFmtId="0" fontId="8" fillId="0" borderId="29" xfId="0" applyFont="1" applyFill="1" applyBorder="1" applyAlignment="1">
      <alignment horizontal="left" vertical="center"/>
    </xf>
    <xf numFmtId="0" fontId="5" fillId="0" borderId="29" xfId="0" applyFont="1" applyFill="1" applyBorder="1" applyAlignment="1">
      <alignment horizontal="center" vertical="center" wrapText="1"/>
    </xf>
    <xf numFmtId="0" fontId="8" fillId="0" borderId="29" xfId="0" applyFont="1" applyFill="1" applyBorder="1" applyAlignment="1">
      <alignment horizontal="center" vertical="center" wrapText="1"/>
    </xf>
    <xf numFmtId="3" fontId="8" fillId="0" borderId="29" xfId="0" applyNumberFormat="1" applyFont="1" applyFill="1" applyBorder="1" applyAlignment="1">
      <alignment horizontal="center" vertical="center" wrapText="1"/>
    </xf>
    <xf numFmtId="3" fontId="4" fillId="0" borderId="29" xfId="0" applyNumberFormat="1" applyFont="1" applyFill="1" applyBorder="1" applyAlignment="1">
      <alignment horizontal="center" vertical="center" wrapText="1"/>
    </xf>
    <xf numFmtId="0" fontId="8" fillId="0" borderId="30" xfId="0" applyFont="1" applyFill="1" applyBorder="1" applyAlignment="1">
      <alignment horizontal="center" vertical="top"/>
    </xf>
    <xf numFmtId="0" fontId="1" fillId="0" borderId="0" xfId="0" applyFont="1" applyAlignment="1">
      <alignment vertical="top"/>
    </xf>
    <xf numFmtId="0" fontId="2" fillId="0" borderId="4" xfId="0" applyFont="1" applyBorder="1" applyAlignment="1">
      <alignment horizontal="center" vertical="center"/>
    </xf>
    <xf numFmtId="164" fontId="0" fillId="0" borderId="0" xfId="0" applyNumberFormat="1" applyFill="1" applyAlignment="1"/>
    <xf numFmtId="16" fontId="0" fillId="0" borderId="0" xfId="0" applyNumberFormat="1" applyFill="1" applyAlignment="1"/>
    <xf numFmtId="0" fontId="1" fillId="0" borderId="23"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justify" vertical="center"/>
    </xf>
    <xf numFmtId="0" fontId="2" fillId="0" borderId="11" xfId="0" applyFont="1" applyFill="1" applyBorder="1" applyAlignment="1">
      <alignment horizontal="center" vertical="center"/>
    </xf>
    <xf numFmtId="0" fontId="2" fillId="0" borderId="4" xfId="0" applyFont="1" applyBorder="1" applyAlignment="1">
      <alignment horizontal="center" vertical="center"/>
    </xf>
    <xf numFmtId="0" fontId="9" fillId="0" borderId="21" xfId="0" applyNumberFormat="1" applyFont="1" applyBorder="1" applyAlignment="1">
      <alignment horizontal="center" vertical="center" wrapText="1"/>
    </xf>
    <xf numFmtId="1" fontId="11" fillId="0" borderId="35" xfId="0" applyNumberFormat="1" applyFont="1" applyBorder="1" applyAlignment="1">
      <alignment horizontal="center" vertical="center"/>
    </xf>
    <xf numFmtId="1" fontId="11" fillId="0" borderId="5" xfId="0" applyNumberFormat="1" applyFont="1" applyBorder="1" applyAlignment="1">
      <alignment horizontal="center" vertical="center"/>
    </xf>
    <xf numFmtId="1" fontId="11" fillId="0" borderId="24" xfId="0" applyNumberFormat="1" applyFont="1" applyBorder="1" applyAlignment="1">
      <alignment horizontal="center" vertical="center"/>
    </xf>
    <xf numFmtId="1" fontId="9" fillId="0" borderId="21" xfId="0" applyNumberFormat="1" applyFont="1" applyBorder="1" applyAlignment="1">
      <alignment horizontal="center" vertical="center" wrapText="1"/>
    </xf>
    <xf numFmtId="0" fontId="11" fillId="0" borderId="8" xfId="0" applyNumberFormat="1" applyFont="1" applyBorder="1" applyAlignment="1">
      <alignment horizontal="center" vertical="center" wrapText="1"/>
    </xf>
    <xf numFmtId="0" fontId="9" fillId="0" borderId="35"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24" xfId="0" applyNumberFormat="1" applyFont="1" applyBorder="1" applyAlignment="1">
      <alignment horizontal="center" vertical="center"/>
    </xf>
    <xf numFmtId="0" fontId="11" fillId="0" borderId="35" xfId="0" applyNumberFormat="1" applyFont="1" applyBorder="1" applyAlignment="1">
      <alignment horizontal="center" vertical="center"/>
    </xf>
    <xf numFmtId="0" fontId="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34" xfId="0" applyFont="1" applyBorder="1" applyAlignment="1">
      <alignment horizontal="center" wrapText="1"/>
    </xf>
    <xf numFmtId="0" fontId="1" fillId="0" borderId="35"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4" fillId="0" borderId="19" xfId="0" applyFont="1" applyBorder="1" applyAlignment="1">
      <alignment horizontal="center" vertical="center" wrapText="1"/>
    </xf>
    <xf numFmtId="0" fontId="4" fillId="0" borderId="30" xfId="0" applyFont="1" applyBorder="1" applyAlignment="1">
      <alignment horizontal="center" vertical="center" wrapText="1"/>
    </xf>
    <xf numFmtId="0" fontId="1" fillId="0" borderId="5" xfId="0" applyFont="1" applyFill="1" applyBorder="1" applyAlignment="1">
      <alignment vertical="center" wrapText="1"/>
    </xf>
    <xf numFmtId="0" fontId="12"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0" applyFont="1" applyBorder="1" applyAlignment="1">
      <alignment horizontal="justify" vertical="top" wrapText="1"/>
    </xf>
    <xf numFmtId="0" fontId="8" fillId="0" borderId="40" xfId="0" applyFont="1" applyFill="1" applyBorder="1" applyAlignment="1">
      <alignment horizontal="left" vertical="center"/>
    </xf>
    <xf numFmtId="0" fontId="5" fillId="0" borderId="40" xfId="0" applyFont="1" applyFill="1" applyBorder="1" applyAlignment="1">
      <alignment horizontal="center" vertical="center" wrapText="1"/>
    </xf>
    <xf numFmtId="0" fontId="8" fillId="0" borderId="40" xfId="0" applyFont="1" applyFill="1" applyBorder="1" applyAlignment="1">
      <alignment horizontal="center" vertical="center" wrapText="1"/>
    </xf>
    <xf numFmtId="3" fontId="8" fillId="0" borderId="40" xfId="0" applyNumberFormat="1" applyFont="1" applyFill="1" applyBorder="1" applyAlignment="1">
      <alignment horizontal="center" vertical="center" wrapText="1"/>
    </xf>
    <xf numFmtId="3" fontId="4" fillId="0" borderId="40" xfId="0" applyNumberFormat="1" applyFont="1" applyFill="1" applyBorder="1" applyAlignment="1">
      <alignment horizontal="center" vertical="center" wrapText="1"/>
    </xf>
    <xf numFmtId="0" fontId="8" fillId="0" borderId="8" xfId="0" applyFont="1" applyFill="1" applyBorder="1" applyAlignment="1">
      <alignment horizontal="center" vertical="top"/>
    </xf>
    <xf numFmtId="0" fontId="5" fillId="0" borderId="28" xfId="0" applyFont="1" applyFill="1" applyBorder="1" applyAlignment="1">
      <alignment horizontal="left" vertical="center"/>
    </xf>
    <xf numFmtId="0" fontId="5" fillId="0" borderId="10" xfId="0" applyFont="1" applyFill="1" applyBorder="1" applyAlignment="1">
      <alignment horizontal="left" vertical="center"/>
    </xf>
    <xf numFmtId="0" fontId="5" fillId="0" borderId="41" xfId="0" applyFont="1" applyFill="1" applyBorder="1" applyAlignment="1">
      <alignment horizontal="center" vertical="center"/>
    </xf>
    <xf numFmtId="0" fontId="2" fillId="0" borderId="29" xfId="0" applyFont="1" applyBorder="1" applyAlignment="1">
      <alignment horizontal="center" vertical="center"/>
    </xf>
    <xf numFmtId="0" fontId="1" fillId="0" borderId="29" xfId="0" applyFont="1" applyBorder="1" applyAlignment="1">
      <alignment vertical="center" wrapText="1"/>
    </xf>
    <xf numFmtId="0" fontId="1" fillId="0" borderId="30" xfId="0" applyFont="1" applyBorder="1" applyAlignment="1">
      <alignment horizontal="justify" vertical="top" wrapText="1"/>
    </xf>
    <xf numFmtId="0" fontId="5" fillId="0" borderId="28" xfId="0" applyFont="1" applyFill="1" applyBorder="1" applyAlignment="1">
      <alignment horizontal="center" vertical="center"/>
    </xf>
    <xf numFmtId="0" fontId="2" fillId="0" borderId="29" xfId="0" applyFont="1" applyBorder="1" applyAlignment="1">
      <alignment horizontal="center" vertical="center" wrapText="1"/>
    </xf>
    <xf numFmtId="0" fontId="1" fillId="0" borderId="29" xfId="0" applyFont="1" applyBorder="1" applyAlignment="1">
      <alignment horizontal="center" vertical="center" wrapText="1"/>
    </xf>
    <xf numFmtId="3" fontId="1" fillId="0" borderId="29" xfId="0" applyNumberFormat="1" applyFont="1" applyBorder="1" applyAlignment="1">
      <alignment horizontal="center" vertical="center" wrapText="1"/>
    </xf>
    <xf numFmtId="0" fontId="1" fillId="0" borderId="5" xfId="0" applyFont="1" applyFill="1" applyBorder="1" applyAlignment="1">
      <alignment horizontal="left" vertical="top" wrapText="1"/>
    </xf>
    <xf numFmtId="0" fontId="1" fillId="0" borderId="5" xfId="0" applyFont="1" applyFill="1" applyBorder="1" applyAlignment="1">
      <alignment horizontal="left" vertical="center" wrapText="1"/>
    </xf>
    <xf numFmtId="0" fontId="1" fillId="0" borderId="5" xfId="0" applyFont="1" applyBorder="1" applyAlignment="1">
      <alignment horizontal="left"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8" fillId="0" borderId="25" xfId="0" applyFont="1" applyFill="1" applyBorder="1" applyAlignment="1">
      <alignment horizontal="left" vertical="center"/>
    </xf>
    <xf numFmtId="0" fontId="8" fillId="0" borderId="28" xfId="0" applyFont="1" applyFill="1" applyBorder="1" applyAlignment="1">
      <alignment horizontal="left"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1" fillId="0" borderId="29" xfId="0" applyFont="1" applyBorder="1" applyAlignment="1">
      <alignment horizontal="left" vertical="center" wrapText="1"/>
    </xf>
    <xf numFmtId="0" fontId="1" fillId="0" borderId="30" xfId="0" applyFont="1" applyBorder="1" applyAlignment="1">
      <alignment horizontal="center" vertical="center"/>
    </xf>
    <xf numFmtId="0" fontId="1" fillId="0" borderId="2" xfId="0" applyFont="1" applyFill="1" applyBorder="1" applyAlignment="1">
      <alignment vertical="center" wrapText="1"/>
    </xf>
    <xf numFmtId="0" fontId="5" fillId="0" borderId="44" xfId="0" applyFont="1" applyFill="1" applyBorder="1" applyAlignment="1">
      <alignment horizontal="center" vertical="center"/>
    </xf>
    <xf numFmtId="0" fontId="1" fillId="0" borderId="23" xfId="0" applyFont="1" applyBorder="1" applyAlignment="1">
      <alignment vertical="center" wrapText="1"/>
    </xf>
    <xf numFmtId="0" fontId="5" fillId="0" borderId="22" xfId="0" applyFont="1" applyFill="1" applyBorder="1" applyAlignment="1">
      <alignment horizontal="center" vertical="center"/>
    </xf>
    <xf numFmtId="0" fontId="9" fillId="0" borderId="9" xfId="0" applyFont="1" applyBorder="1" applyAlignment="1">
      <alignment horizontal="left" wrapText="1"/>
    </xf>
    <xf numFmtId="0" fontId="9" fillId="0" borderId="7" xfId="0" applyFont="1" applyBorder="1" applyAlignment="1">
      <alignment horizontal="left" wrapText="1"/>
    </xf>
    <xf numFmtId="0" fontId="9" fillId="2" borderId="9" xfId="0" applyFont="1" applyFill="1" applyBorder="1" applyAlignment="1">
      <alignment horizontal="left" wrapText="1"/>
    </xf>
    <xf numFmtId="0" fontId="9" fillId="2" borderId="7" xfId="0" applyFont="1" applyFill="1" applyBorder="1" applyAlignment="1">
      <alignment horizontal="left" wrapText="1"/>
    </xf>
    <xf numFmtId="0" fontId="9" fillId="0" borderId="6" xfId="0" applyFont="1" applyBorder="1" applyAlignment="1">
      <alignment horizontal="left" wrapText="1"/>
    </xf>
    <xf numFmtId="0" fontId="5" fillId="0" borderId="16" xfId="0" applyFont="1" applyBorder="1" applyAlignment="1">
      <alignment horizontal="left" vertical="center" wrapText="1"/>
    </xf>
    <xf numFmtId="0" fontId="5" fillId="0" borderId="27" xfId="0" applyFont="1" applyBorder="1" applyAlignment="1">
      <alignment horizontal="left" vertical="center" wrapText="1"/>
    </xf>
    <xf numFmtId="0" fontId="5" fillId="0" borderId="14" xfId="0" applyFont="1" applyBorder="1" applyAlignment="1">
      <alignment horizontal="left" vertical="center" wrapText="1"/>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 xfId="0" applyFont="1" applyFill="1" applyBorder="1" applyAlignment="1">
      <alignment horizontal="center" vertical="center"/>
    </xf>
    <xf numFmtId="0" fontId="7" fillId="0" borderId="25" xfId="0" applyFont="1" applyFill="1" applyBorder="1" applyAlignment="1">
      <alignment horizontal="left" wrapText="1"/>
    </xf>
    <xf numFmtId="0" fontId="7" fillId="0" borderId="26" xfId="0" applyFont="1" applyFill="1" applyBorder="1" applyAlignment="1">
      <alignment horizontal="left" wrapText="1"/>
    </xf>
    <xf numFmtId="0" fontId="7" fillId="0" borderId="21" xfId="0" applyFont="1" applyFill="1" applyBorder="1" applyAlignment="1">
      <alignment horizontal="left" wrapText="1"/>
    </xf>
    <xf numFmtId="0" fontId="2" fillId="0" borderId="20" xfId="0" applyFont="1" applyFill="1" applyBorder="1" applyAlignment="1">
      <alignment horizontal="center" wrapText="1"/>
    </xf>
    <xf numFmtId="0" fontId="2" fillId="0" borderId="38" xfId="0" applyFont="1" applyFill="1" applyBorder="1" applyAlignment="1">
      <alignment horizontal="center" wrapText="1"/>
    </xf>
    <xf numFmtId="0" fontId="5" fillId="0" borderId="15" xfId="0" applyFont="1" applyFill="1" applyBorder="1" applyAlignment="1">
      <alignment horizontal="left" vertical="center"/>
    </xf>
    <xf numFmtId="0" fontId="5" fillId="0" borderId="37" xfId="0" applyFont="1" applyFill="1" applyBorder="1" applyAlignment="1">
      <alignment horizontal="left" vertical="center"/>
    </xf>
    <xf numFmtId="0" fontId="5" fillId="0" borderId="13"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3" fillId="0" borderId="27" xfId="0" applyFont="1" applyFill="1" applyBorder="1" applyAlignment="1">
      <alignment vertical="center" wrapText="1"/>
    </xf>
    <xf numFmtId="0" fontId="3" fillId="0" borderId="14"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8" fillId="0" borderId="27" xfId="0" applyFont="1" applyFill="1" applyBorder="1" applyAlignment="1">
      <alignment vertical="center" wrapText="1"/>
    </xf>
    <xf numFmtId="0" fontId="8" fillId="0" borderId="14" xfId="0" applyFont="1" applyFill="1" applyBorder="1" applyAlignment="1">
      <alignment vertical="center" wrapText="1"/>
    </xf>
    <xf numFmtId="0" fontId="5" fillId="0" borderId="9" xfId="0" applyFont="1" applyBorder="1" applyAlignment="1">
      <alignment horizontal="left" wrapText="1"/>
    </xf>
    <xf numFmtId="0" fontId="5" fillId="0" borderId="6" xfId="0" applyFont="1" applyBorder="1" applyAlignment="1">
      <alignment horizontal="left" wrapText="1"/>
    </xf>
    <xf numFmtId="0" fontId="5" fillId="0" borderId="20"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26" xfId="0" applyFont="1" applyBorder="1" applyAlignment="1">
      <alignment horizontal="left" vertical="center" wrapText="1"/>
    </xf>
    <xf numFmtId="0" fontId="5" fillId="0" borderId="21" xfId="0" applyFont="1" applyBorder="1" applyAlignment="1">
      <alignment horizontal="left" vertical="center" wrapText="1"/>
    </xf>
    <xf numFmtId="0" fontId="5" fillId="0" borderId="2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Fill="1" applyBorder="1" applyAlignment="1">
      <alignment horizontal="left" vertical="center"/>
    </xf>
    <xf numFmtId="0" fontId="5" fillId="0" borderId="27" xfId="0" applyFont="1" applyFill="1" applyBorder="1" applyAlignment="1">
      <alignment horizontal="left" vertical="center"/>
    </xf>
    <xf numFmtId="0" fontId="5" fillId="0" borderId="14" xfId="0" applyFont="1" applyFill="1" applyBorder="1" applyAlignment="1">
      <alignment horizontal="left" vertical="center"/>
    </xf>
    <xf numFmtId="0" fontId="2" fillId="0" borderId="4" xfId="0" applyFont="1" applyFill="1" applyBorder="1" applyAlignment="1">
      <alignment horizontal="center" vertical="center"/>
    </xf>
    <xf numFmtId="0" fontId="1" fillId="0" borderId="36" xfId="0" applyFont="1" applyBorder="1" applyAlignment="1">
      <alignment horizontal="left" vertical="center" wrapText="1"/>
    </xf>
    <xf numFmtId="0" fontId="2" fillId="0" borderId="4" xfId="0" applyFont="1" applyBorder="1" applyAlignment="1">
      <alignment horizontal="center" vertical="center"/>
    </xf>
    <xf numFmtId="0" fontId="0" fillId="0" borderId="39" xfId="0" applyFill="1" applyBorder="1" applyAlignment="1">
      <alignment horizontal="center" vertical="center"/>
    </xf>
    <xf numFmtId="0" fontId="5" fillId="0" borderId="15"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0" fillId="0" borderId="3" xfId="0" applyFill="1" applyBorder="1" applyAlignment="1">
      <alignment horizontal="center" vertical="center"/>
    </xf>
    <xf numFmtId="0" fontId="0" fillId="0" borderId="27" xfId="0" applyFill="1" applyBorder="1" applyAlignment="1">
      <alignment vertical="center" wrapText="1"/>
    </xf>
    <xf numFmtId="0" fontId="0" fillId="0" borderId="14" xfId="0" applyFill="1" applyBorder="1" applyAlignment="1">
      <alignmen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tabSelected="1" topLeftCell="A12" zoomScale="80" zoomScaleNormal="80" workbookViewId="0">
      <selection activeCell="K18" sqref="K18"/>
    </sheetView>
  </sheetViews>
  <sheetFormatPr defaultRowHeight="15" x14ac:dyDescent="0.25"/>
  <cols>
    <col min="1" max="1" width="65.7109375" customWidth="1"/>
    <col min="2" max="2" width="29.42578125" customWidth="1"/>
  </cols>
  <sheetData>
    <row r="1" spans="1:2" ht="23.25" customHeight="1" thickBot="1" x14ac:dyDescent="0.35">
      <c r="A1" s="167" t="s">
        <v>172</v>
      </c>
      <c r="B1" s="168"/>
    </row>
    <row r="2" spans="1:2" s="26" customFormat="1" ht="24.75" customHeight="1" thickBot="1" x14ac:dyDescent="0.35">
      <c r="A2" s="29" t="s">
        <v>57</v>
      </c>
      <c r="B2" s="30" t="s">
        <v>28</v>
      </c>
    </row>
    <row r="3" spans="1:2" s="26" customFormat="1" ht="24.75" customHeight="1" x14ac:dyDescent="0.3">
      <c r="A3" s="28" t="s">
        <v>54</v>
      </c>
      <c r="B3" s="116">
        <f>'Část A -Statika SO201-SO202'!G68</f>
        <v>0</v>
      </c>
    </row>
    <row r="4" spans="1:2" s="26" customFormat="1" ht="24.75" customHeight="1" x14ac:dyDescent="0.3">
      <c r="A4" s="27" t="s">
        <v>55</v>
      </c>
      <c r="B4" s="117">
        <f>'Část B-Diagnostika SO201-SO202'!F37</f>
        <v>0</v>
      </c>
    </row>
    <row r="5" spans="1:2" ht="23.25" thickBot="1" x14ac:dyDescent="0.3">
      <c r="A5" s="31" t="s">
        <v>56</v>
      </c>
      <c r="B5" s="118">
        <f>'Ostatní náklady SO201-SO202'!F10</f>
        <v>0</v>
      </c>
    </row>
    <row r="6" spans="1:2" ht="23.25" thickBot="1" x14ac:dyDescent="0.3">
      <c r="A6" s="33" t="s">
        <v>60</v>
      </c>
      <c r="B6" s="110">
        <f>SUM(B3:B5)</f>
        <v>0</v>
      </c>
    </row>
    <row r="7" spans="1:2" ht="24" thickBot="1" x14ac:dyDescent="0.3">
      <c r="A7" s="32" t="s">
        <v>59</v>
      </c>
      <c r="B7" s="115">
        <f>B6*1.21</f>
        <v>0</v>
      </c>
    </row>
    <row r="8" spans="1:2" ht="30" customHeight="1" thickBot="1" x14ac:dyDescent="0.3"/>
    <row r="9" spans="1:2" ht="30" customHeight="1" thickBot="1" x14ac:dyDescent="0.35">
      <c r="A9" s="167" t="s">
        <v>173</v>
      </c>
      <c r="B9" s="168"/>
    </row>
    <row r="10" spans="1:2" ht="19.5" thickBot="1" x14ac:dyDescent="0.35">
      <c r="A10" s="29" t="s">
        <v>57</v>
      </c>
      <c r="B10" s="30" t="s">
        <v>28</v>
      </c>
    </row>
    <row r="11" spans="1:2" ht="22.5" customHeight="1" x14ac:dyDescent="0.25">
      <c r="A11" s="28" t="s">
        <v>54</v>
      </c>
      <c r="B11" s="111">
        <f>'Část A -Statika SO203-SO204'!G38</f>
        <v>0</v>
      </c>
    </row>
    <row r="12" spans="1:2" ht="23.25" x14ac:dyDescent="0.25">
      <c r="A12" s="27" t="s">
        <v>55</v>
      </c>
      <c r="B12" s="112">
        <f>'Část B-Diagnostika SO203- SO204'!F37</f>
        <v>0</v>
      </c>
    </row>
    <row r="13" spans="1:2" ht="24" thickBot="1" x14ac:dyDescent="0.3">
      <c r="A13" s="31" t="s">
        <v>56</v>
      </c>
      <c r="B13" s="113">
        <f>'Ostatní náklady SO203-SO204'!F9</f>
        <v>0</v>
      </c>
    </row>
    <row r="14" spans="1:2" ht="23.25" thickBot="1" x14ac:dyDescent="0.3">
      <c r="A14" s="33" t="s">
        <v>60</v>
      </c>
      <c r="B14" s="114">
        <f>SUM(B11:B13)</f>
        <v>0</v>
      </c>
    </row>
    <row r="15" spans="1:2" ht="24" thickBot="1" x14ac:dyDescent="0.3">
      <c r="A15" s="32" t="s">
        <v>59</v>
      </c>
      <c r="B15" s="115">
        <f>B14*1.21</f>
        <v>0</v>
      </c>
    </row>
    <row r="16" spans="1:2" ht="27" customHeight="1" thickBot="1" x14ac:dyDescent="0.3"/>
    <row r="17" spans="1:2" ht="50.25" customHeight="1" thickBot="1" x14ac:dyDescent="0.35">
      <c r="A17" s="169" t="s">
        <v>233</v>
      </c>
      <c r="B17" s="170"/>
    </row>
    <row r="18" spans="1:2" ht="19.5" thickBot="1" x14ac:dyDescent="0.35">
      <c r="A18" s="29" t="s">
        <v>57</v>
      </c>
      <c r="B18" s="30" t="s">
        <v>28</v>
      </c>
    </row>
    <row r="19" spans="1:2" ht="23.25" x14ac:dyDescent="0.25">
      <c r="A19" s="28" t="s">
        <v>54</v>
      </c>
      <c r="B19" s="119">
        <f>B11+B3</f>
        <v>0</v>
      </c>
    </row>
    <row r="20" spans="1:2" ht="23.25" x14ac:dyDescent="0.25">
      <c r="A20" s="27" t="s">
        <v>55</v>
      </c>
      <c r="B20" s="119">
        <f>B12+B4</f>
        <v>0</v>
      </c>
    </row>
    <row r="21" spans="1:2" ht="24" thickBot="1" x14ac:dyDescent="0.3">
      <c r="A21" s="31" t="s">
        <v>56</v>
      </c>
      <c r="B21" s="119">
        <f>B13+B5</f>
        <v>0</v>
      </c>
    </row>
    <row r="22" spans="1:2" ht="23.25" thickBot="1" x14ac:dyDescent="0.3">
      <c r="A22" s="33" t="s">
        <v>60</v>
      </c>
      <c r="B22" s="110">
        <f>SUM(B19:B21)</f>
        <v>0</v>
      </c>
    </row>
    <row r="23" spans="1:2" ht="24" thickBot="1" x14ac:dyDescent="0.3">
      <c r="A23" s="32" t="s">
        <v>59</v>
      </c>
      <c r="B23" s="115">
        <f>B22*1.21</f>
        <v>0</v>
      </c>
    </row>
  </sheetData>
  <mergeCells count="3">
    <mergeCell ref="A9:B9"/>
    <mergeCell ref="A1:B1"/>
    <mergeCell ref="A17:B17"/>
  </mergeCells>
  <pageMargins left="0.7" right="0.7" top="0.78740157499999996" bottom="0.78740157499999996" header="0.3" footer="0.3"/>
  <pageSetup paperSize="9" scale="85" orientation="landscape" horizontalDpi="4294967295"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opLeftCell="A4" zoomScale="80" zoomScaleNormal="80" workbookViewId="0">
      <selection activeCell="G6" sqref="G6"/>
    </sheetView>
  </sheetViews>
  <sheetFormatPr defaultRowHeight="15.75" x14ac:dyDescent="0.25"/>
  <cols>
    <col min="1" max="1" width="5.28515625" customWidth="1"/>
    <col min="2" max="2" width="52.140625" customWidth="1"/>
    <col min="3" max="3" width="11.85546875" customWidth="1"/>
    <col min="4" max="5" width="9.42578125" style="1" customWidth="1"/>
    <col min="6" max="6" width="14.85546875" style="1" customWidth="1"/>
    <col min="7" max="7" width="43.28515625" customWidth="1"/>
  </cols>
  <sheetData>
    <row r="1" spans="1:7" ht="23.25" customHeight="1" thickBot="1" x14ac:dyDescent="0.35">
      <c r="A1" s="167" t="s">
        <v>234</v>
      </c>
      <c r="B1" s="171"/>
      <c r="C1" s="171"/>
      <c r="D1" s="171"/>
      <c r="E1" s="171"/>
      <c r="F1" s="171"/>
      <c r="G1" s="168"/>
    </row>
    <row r="2" spans="1:7" ht="56.25" x14ac:dyDescent="0.3">
      <c r="A2" s="34"/>
      <c r="B2" s="35" t="s">
        <v>20</v>
      </c>
      <c r="C2" s="36" t="s">
        <v>44</v>
      </c>
      <c r="D2" s="37" t="s">
        <v>45</v>
      </c>
      <c r="E2" s="37" t="s">
        <v>29</v>
      </c>
      <c r="F2" s="37" t="s">
        <v>28</v>
      </c>
      <c r="G2" s="2" t="s">
        <v>21</v>
      </c>
    </row>
    <row r="3" spans="1:7" s="6" customFormat="1" ht="46.5" customHeight="1" x14ac:dyDescent="0.25">
      <c r="A3" s="100">
        <v>1</v>
      </c>
      <c r="B3" s="61" t="s">
        <v>50</v>
      </c>
      <c r="C3" s="25" t="s">
        <v>10</v>
      </c>
      <c r="D3" s="4">
        <v>1</v>
      </c>
      <c r="E3" s="4"/>
      <c r="F3" s="5">
        <f t="shared" ref="F3:F8" si="0">E3*D3</f>
        <v>0</v>
      </c>
      <c r="G3" s="131" t="s">
        <v>68</v>
      </c>
    </row>
    <row r="4" spans="1:7" s="6" customFormat="1" ht="46.5" customHeight="1" x14ac:dyDescent="0.25">
      <c r="A4" s="100">
        <v>2</v>
      </c>
      <c r="B4" s="10" t="s">
        <v>52</v>
      </c>
      <c r="C4" s="25" t="s">
        <v>10</v>
      </c>
      <c r="D4" s="4">
        <v>16</v>
      </c>
      <c r="E4" s="4"/>
      <c r="F4" s="5">
        <f t="shared" si="0"/>
        <v>0</v>
      </c>
      <c r="G4" s="38" t="s">
        <v>53</v>
      </c>
    </row>
    <row r="5" spans="1:7" s="6" customFormat="1" ht="85.5" customHeight="1" x14ac:dyDescent="0.25">
      <c r="A5" s="159">
        <v>3</v>
      </c>
      <c r="B5" s="82" t="s">
        <v>81</v>
      </c>
      <c r="C5" s="25" t="s">
        <v>10</v>
      </c>
      <c r="D5" s="132">
        <v>1</v>
      </c>
      <c r="E5" s="78"/>
      <c r="F5" s="78">
        <f t="shared" ref="F5" si="1">D5*E5</f>
        <v>0</v>
      </c>
      <c r="G5" s="79" t="s">
        <v>206</v>
      </c>
    </row>
    <row r="6" spans="1:7" s="6" customFormat="1" ht="39" customHeight="1" x14ac:dyDescent="0.25">
      <c r="A6" s="159">
        <v>4</v>
      </c>
      <c r="B6" s="10" t="s">
        <v>207</v>
      </c>
      <c r="C6" s="25" t="s">
        <v>10</v>
      </c>
      <c r="D6" s="4">
        <v>1</v>
      </c>
      <c r="E6" s="4"/>
      <c r="F6" s="5">
        <f t="shared" si="0"/>
        <v>0</v>
      </c>
      <c r="G6" s="39" t="s">
        <v>236</v>
      </c>
    </row>
    <row r="7" spans="1:7" s="6" customFormat="1" ht="67.5" customHeight="1" x14ac:dyDescent="0.25">
      <c r="A7" s="159">
        <v>5</v>
      </c>
      <c r="B7" s="7" t="s">
        <v>205</v>
      </c>
      <c r="C7" s="25" t="s">
        <v>10</v>
      </c>
      <c r="D7" s="4">
        <v>1</v>
      </c>
      <c r="E7" s="4"/>
      <c r="F7" s="5">
        <f t="shared" si="0"/>
        <v>0</v>
      </c>
      <c r="G7" s="38" t="s">
        <v>235</v>
      </c>
    </row>
    <row r="8" spans="1:7" s="6" customFormat="1" ht="40.5" customHeight="1" thickBot="1" x14ac:dyDescent="0.3">
      <c r="A8" s="159">
        <v>6</v>
      </c>
      <c r="B8" s="41" t="s">
        <v>177</v>
      </c>
      <c r="C8" s="42" t="s">
        <v>10</v>
      </c>
      <c r="D8" s="43">
        <v>1</v>
      </c>
      <c r="E8" s="43"/>
      <c r="F8" s="44">
        <f t="shared" si="0"/>
        <v>0</v>
      </c>
      <c r="G8" s="45" t="s">
        <v>178</v>
      </c>
    </row>
    <row r="9" spans="1:7" ht="20.25" x14ac:dyDescent="0.25">
      <c r="A9" s="46"/>
      <c r="B9" s="47" t="s">
        <v>62</v>
      </c>
      <c r="C9" s="48"/>
      <c r="D9" s="49"/>
      <c r="E9" s="50"/>
      <c r="F9" s="36">
        <f>SUM(F3:F8)</f>
        <v>0</v>
      </c>
      <c r="G9" s="51"/>
    </row>
    <row r="10" spans="1:7" ht="21" thickBot="1" x14ac:dyDescent="0.3">
      <c r="A10" s="16"/>
      <c r="B10" s="17" t="s">
        <v>63</v>
      </c>
      <c r="C10" s="18"/>
      <c r="D10" s="19"/>
      <c r="E10" s="20"/>
      <c r="F10" s="59">
        <f>F9*1.21</f>
        <v>0</v>
      </c>
      <c r="G10" s="40"/>
    </row>
    <row r="13" spans="1:7" x14ac:dyDescent="0.25">
      <c r="B13" s="1"/>
      <c r="E13" s="62"/>
    </row>
  </sheetData>
  <mergeCells count="1">
    <mergeCell ref="A1:G1"/>
  </mergeCells>
  <pageMargins left="0.7" right="0.7" top="0.78740157499999996" bottom="0.78740157499999996" header="0.3" footer="0.3"/>
  <pageSetup paperSize="9" scale="89" orientation="landscape" horizontalDpi="4294967295"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35" zoomScale="110" zoomScaleNormal="110" workbookViewId="0">
      <selection activeCell="C37" sqref="C37"/>
    </sheetView>
  </sheetViews>
  <sheetFormatPr defaultRowHeight="15.75" x14ac:dyDescent="0.25"/>
  <cols>
    <col min="1" max="1" width="8.5703125" customWidth="1"/>
    <col min="2" max="2" width="5.28515625" customWidth="1"/>
    <col min="3" max="3" width="33.140625" customWidth="1"/>
    <col min="4" max="4" width="12" customWidth="1"/>
    <col min="5" max="5" width="11" style="1" customWidth="1"/>
    <col min="6" max="6" width="15.140625" style="1" customWidth="1"/>
    <col min="7" max="7" width="17.140625" style="1" customWidth="1"/>
    <col min="8" max="8" width="72.28515625" style="99" customWidth="1"/>
    <col min="9" max="15" width="10.85546875" customWidth="1"/>
  </cols>
  <sheetData>
    <row r="1" spans="1:15" s="64" customFormat="1" ht="26.25" thickBot="1" x14ac:dyDescent="0.4">
      <c r="A1" s="180" t="s">
        <v>168</v>
      </c>
      <c r="B1" s="181"/>
      <c r="C1" s="181"/>
      <c r="D1" s="181"/>
      <c r="E1" s="181"/>
      <c r="F1" s="181"/>
      <c r="G1" s="181"/>
      <c r="H1" s="182"/>
      <c r="I1" s="65"/>
      <c r="J1" s="65"/>
      <c r="K1" s="65"/>
      <c r="L1" s="65"/>
      <c r="M1" s="65"/>
      <c r="N1" s="65"/>
      <c r="O1" s="65"/>
    </row>
    <row r="2" spans="1:15" s="64" customFormat="1" ht="42.75" customHeight="1" thickBot="1" x14ac:dyDescent="0.3">
      <c r="A2" s="66" t="s">
        <v>69</v>
      </c>
      <c r="B2" s="183" t="s">
        <v>20</v>
      </c>
      <c r="C2" s="184"/>
      <c r="D2" s="67" t="s">
        <v>70</v>
      </c>
      <c r="E2" s="67" t="s">
        <v>71</v>
      </c>
      <c r="F2" s="67" t="s">
        <v>72</v>
      </c>
      <c r="G2" s="67" t="s">
        <v>28</v>
      </c>
      <c r="H2" s="68" t="s">
        <v>73</v>
      </c>
      <c r="I2" s="69"/>
      <c r="J2" s="69"/>
      <c r="K2" s="69"/>
      <c r="L2" s="69"/>
      <c r="M2" s="69"/>
      <c r="N2" s="69"/>
      <c r="O2" s="69"/>
    </row>
    <row r="3" spans="1:15" s="72" customFormat="1" ht="33" customHeight="1" x14ac:dyDescent="0.25">
      <c r="A3" s="70">
        <v>1</v>
      </c>
      <c r="B3" s="185" t="s">
        <v>148</v>
      </c>
      <c r="C3" s="186"/>
      <c r="D3" s="186"/>
      <c r="E3" s="186"/>
      <c r="F3" s="186"/>
      <c r="G3" s="187"/>
      <c r="H3" s="71" t="s">
        <v>184</v>
      </c>
      <c r="I3" s="73"/>
      <c r="J3" s="73"/>
      <c r="K3" s="73"/>
      <c r="L3" s="73"/>
      <c r="M3" s="73"/>
      <c r="N3" s="73"/>
      <c r="O3" s="73"/>
    </row>
    <row r="4" spans="1:15" s="72" customFormat="1" ht="39" customHeight="1" x14ac:dyDescent="0.25">
      <c r="A4" s="177"/>
      <c r="B4" s="74" t="s">
        <v>30</v>
      </c>
      <c r="C4" s="82" t="s">
        <v>74</v>
      </c>
      <c r="D4" s="76" t="s">
        <v>10</v>
      </c>
      <c r="E4" s="132">
        <v>1</v>
      </c>
      <c r="F4" s="78"/>
      <c r="G4" s="78">
        <f t="shared" ref="G4:G8" si="0">E4*F4</f>
        <v>0</v>
      </c>
      <c r="H4" s="79" t="s">
        <v>179</v>
      </c>
      <c r="I4" s="73"/>
      <c r="J4" s="73"/>
      <c r="K4" s="73"/>
      <c r="L4" s="73"/>
      <c r="M4" s="73"/>
      <c r="N4" s="73"/>
      <c r="O4" s="73"/>
    </row>
    <row r="5" spans="1:15" s="72" customFormat="1" ht="128.25" customHeight="1" x14ac:dyDescent="0.25">
      <c r="A5" s="178"/>
      <c r="B5" s="74" t="s">
        <v>31</v>
      </c>
      <c r="C5" s="82" t="s">
        <v>182</v>
      </c>
      <c r="D5" s="76" t="s">
        <v>147</v>
      </c>
      <c r="E5" s="132">
        <v>6</v>
      </c>
      <c r="F5" s="78"/>
      <c r="G5" s="78">
        <f t="shared" si="0"/>
        <v>0</v>
      </c>
      <c r="H5" s="79" t="s">
        <v>181</v>
      </c>
      <c r="I5" s="73"/>
      <c r="J5" s="73"/>
      <c r="K5" s="73"/>
      <c r="L5" s="73"/>
      <c r="M5" s="73"/>
      <c r="N5" s="73"/>
      <c r="O5" s="73"/>
    </row>
    <row r="6" spans="1:15" s="72" customFormat="1" ht="51" customHeight="1" x14ac:dyDescent="0.25">
      <c r="A6" s="178"/>
      <c r="B6" s="74" t="s">
        <v>76</v>
      </c>
      <c r="C6" s="82" t="s">
        <v>82</v>
      </c>
      <c r="D6" s="76" t="s">
        <v>147</v>
      </c>
      <c r="E6" s="132">
        <v>6</v>
      </c>
      <c r="F6" s="78"/>
      <c r="G6" s="78">
        <f t="shared" si="0"/>
        <v>0</v>
      </c>
      <c r="H6" s="79" t="s">
        <v>83</v>
      </c>
      <c r="I6" s="73"/>
      <c r="J6" s="73"/>
      <c r="K6" s="73"/>
      <c r="L6" s="73"/>
      <c r="M6" s="73"/>
      <c r="N6" s="73"/>
      <c r="O6" s="73"/>
    </row>
    <row r="7" spans="1:15" s="72" customFormat="1" ht="69" customHeight="1" x14ac:dyDescent="0.25">
      <c r="A7" s="178"/>
      <c r="B7" s="74" t="s">
        <v>78</v>
      </c>
      <c r="C7" s="82" t="s">
        <v>84</v>
      </c>
      <c r="D7" s="76" t="s">
        <v>147</v>
      </c>
      <c r="E7" s="132">
        <v>6</v>
      </c>
      <c r="F7" s="78"/>
      <c r="G7" s="78">
        <f t="shared" si="0"/>
        <v>0</v>
      </c>
      <c r="H7" s="79" t="s">
        <v>131</v>
      </c>
      <c r="I7" s="73"/>
      <c r="J7" s="73"/>
      <c r="K7" s="73"/>
      <c r="L7" s="73"/>
      <c r="M7" s="73"/>
      <c r="N7" s="73"/>
      <c r="O7" s="73"/>
    </row>
    <row r="8" spans="1:15" s="72" customFormat="1" ht="69.75" customHeight="1" x14ac:dyDescent="0.25">
      <c r="A8" s="179"/>
      <c r="B8" s="74" t="s">
        <v>80</v>
      </c>
      <c r="C8" s="82" t="s">
        <v>183</v>
      </c>
      <c r="D8" s="76" t="s">
        <v>10</v>
      </c>
      <c r="E8" s="132">
        <v>1</v>
      </c>
      <c r="F8" s="78"/>
      <c r="G8" s="78">
        <f t="shared" si="0"/>
        <v>0</v>
      </c>
      <c r="H8" s="79" t="s">
        <v>180</v>
      </c>
      <c r="I8" s="73"/>
      <c r="J8" s="73"/>
      <c r="K8" s="73"/>
      <c r="L8" s="73"/>
      <c r="M8" s="73"/>
      <c r="N8" s="73"/>
      <c r="O8" s="73"/>
    </row>
    <row r="9" spans="1:15" s="72" customFormat="1" ht="34.5" customHeight="1" x14ac:dyDescent="0.25">
      <c r="A9" s="70">
        <v>2</v>
      </c>
      <c r="B9" s="185" t="s">
        <v>149</v>
      </c>
      <c r="C9" s="186"/>
      <c r="D9" s="186"/>
      <c r="E9" s="186"/>
      <c r="F9" s="186"/>
      <c r="G9" s="187"/>
      <c r="H9" s="71" t="s">
        <v>185</v>
      </c>
      <c r="I9" s="73"/>
      <c r="J9" s="73"/>
      <c r="K9" s="73"/>
      <c r="L9" s="73"/>
      <c r="M9" s="73"/>
      <c r="N9" s="73"/>
      <c r="O9" s="73"/>
    </row>
    <row r="10" spans="1:15" s="72" customFormat="1" ht="31.5" customHeight="1" x14ac:dyDescent="0.25">
      <c r="A10" s="177"/>
      <c r="B10" s="74" t="s">
        <v>86</v>
      </c>
      <c r="C10" s="82" t="s">
        <v>74</v>
      </c>
      <c r="D10" s="76" t="s">
        <v>10</v>
      </c>
      <c r="E10" s="77">
        <v>1</v>
      </c>
      <c r="F10" s="78"/>
      <c r="G10" s="78">
        <f t="shared" ref="G10:G14" si="1">E10*F10</f>
        <v>0</v>
      </c>
      <c r="H10" s="79" t="s">
        <v>179</v>
      </c>
      <c r="I10" s="73"/>
      <c r="J10" s="73"/>
      <c r="K10" s="73"/>
      <c r="L10" s="73"/>
      <c r="M10" s="73"/>
      <c r="N10" s="73"/>
      <c r="O10" s="73"/>
    </row>
    <row r="11" spans="1:15" s="72" customFormat="1" ht="129" customHeight="1" x14ac:dyDescent="0.25">
      <c r="A11" s="178"/>
      <c r="B11" s="74" t="s">
        <v>87</v>
      </c>
      <c r="C11" s="82" t="s">
        <v>182</v>
      </c>
      <c r="D11" s="76" t="s">
        <v>150</v>
      </c>
      <c r="E11" s="77">
        <v>3</v>
      </c>
      <c r="F11" s="78"/>
      <c r="G11" s="78">
        <f t="shared" si="1"/>
        <v>0</v>
      </c>
      <c r="H11" s="79" t="s">
        <v>181</v>
      </c>
      <c r="I11" s="73"/>
      <c r="J11" s="73"/>
      <c r="K11" s="73"/>
      <c r="L11" s="73"/>
      <c r="M11" s="73"/>
      <c r="N11" s="73"/>
      <c r="O11" s="73"/>
    </row>
    <row r="12" spans="1:15" s="72" customFormat="1" ht="48" customHeight="1" x14ac:dyDescent="0.25">
      <c r="A12" s="178"/>
      <c r="B12" s="74" t="s">
        <v>88</v>
      </c>
      <c r="C12" s="82" t="s">
        <v>82</v>
      </c>
      <c r="D12" s="76" t="s">
        <v>150</v>
      </c>
      <c r="E12" s="77">
        <v>3</v>
      </c>
      <c r="F12" s="78"/>
      <c r="G12" s="78">
        <f t="shared" si="1"/>
        <v>0</v>
      </c>
      <c r="H12" s="79" t="s">
        <v>83</v>
      </c>
      <c r="I12" s="73"/>
      <c r="J12" s="73"/>
      <c r="K12" s="73"/>
      <c r="L12" s="73"/>
      <c r="M12" s="73"/>
      <c r="N12" s="73"/>
      <c r="O12" s="73"/>
    </row>
    <row r="13" spans="1:15" s="72" customFormat="1" ht="72" customHeight="1" x14ac:dyDescent="0.25">
      <c r="A13" s="178"/>
      <c r="B13" s="74" t="s">
        <v>90</v>
      </c>
      <c r="C13" s="82" t="s">
        <v>84</v>
      </c>
      <c r="D13" s="76" t="s">
        <v>150</v>
      </c>
      <c r="E13" s="77">
        <v>3</v>
      </c>
      <c r="F13" s="78"/>
      <c r="G13" s="78">
        <f t="shared" si="1"/>
        <v>0</v>
      </c>
      <c r="H13" s="79" t="s">
        <v>131</v>
      </c>
      <c r="I13" s="73"/>
      <c r="J13" s="73"/>
      <c r="K13" s="73"/>
      <c r="L13" s="73"/>
      <c r="M13" s="73"/>
      <c r="N13" s="73"/>
      <c r="O13" s="73"/>
    </row>
    <row r="14" spans="1:15" s="72" customFormat="1" ht="64.5" customHeight="1" x14ac:dyDescent="0.25">
      <c r="A14" s="179"/>
      <c r="B14" s="74" t="s">
        <v>91</v>
      </c>
      <c r="C14" s="82" t="s">
        <v>183</v>
      </c>
      <c r="D14" s="76" t="s">
        <v>10</v>
      </c>
      <c r="E14" s="77">
        <v>1</v>
      </c>
      <c r="F14" s="78"/>
      <c r="G14" s="78">
        <f t="shared" si="1"/>
        <v>0</v>
      </c>
      <c r="H14" s="79" t="s">
        <v>189</v>
      </c>
      <c r="I14" s="73"/>
      <c r="J14" s="73"/>
      <c r="K14" s="73"/>
      <c r="L14" s="73"/>
      <c r="M14" s="73"/>
      <c r="N14" s="73"/>
      <c r="O14" s="73"/>
    </row>
    <row r="15" spans="1:15" s="72" customFormat="1" ht="30.75" customHeight="1" x14ac:dyDescent="0.25">
      <c r="A15" s="80">
        <v>3</v>
      </c>
      <c r="B15" s="188" t="s">
        <v>151</v>
      </c>
      <c r="C15" s="189"/>
      <c r="D15" s="190"/>
      <c r="E15" s="190"/>
      <c r="F15" s="190"/>
      <c r="G15" s="191"/>
      <c r="H15" s="79"/>
    </row>
    <row r="16" spans="1:15" s="72" customFormat="1" ht="39" customHeight="1" x14ac:dyDescent="0.25">
      <c r="A16" s="177"/>
      <c r="B16" s="74" t="s">
        <v>24</v>
      </c>
      <c r="C16" s="82" t="s">
        <v>74</v>
      </c>
      <c r="D16" s="76" t="s">
        <v>10</v>
      </c>
      <c r="E16" s="77">
        <v>1</v>
      </c>
      <c r="F16" s="78"/>
      <c r="G16" s="78">
        <f t="shared" ref="G16:G21" si="2">E16*F16</f>
        <v>0</v>
      </c>
      <c r="H16" s="79" t="s">
        <v>179</v>
      </c>
    </row>
    <row r="17" spans="1:15" s="72" customFormat="1" ht="39" customHeight="1" x14ac:dyDescent="0.25">
      <c r="A17" s="178"/>
      <c r="B17" s="74" t="s">
        <v>26</v>
      </c>
      <c r="C17" s="82" t="s">
        <v>187</v>
      </c>
      <c r="D17" s="76" t="s">
        <v>10</v>
      </c>
      <c r="E17" s="77">
        <v>1</v>
      </c>
      <c r="F17" s="78"/>
      <c r="G17" s="78">
        <f t="shared" si="2"/>
        <v>0</v>
      </c>
      <c r="H17" s="79" t="s">
        <v>75</v>
      </c>
    </row>
    <row r="18" spans="1:15" s="72" customFormat="1" ht="126" customHeight="1" x14ac:dyDescent="0.25">
      <c r="A18" s="178"/>
      <c r="B18" s="74" t="s">
        <v>25</v>
      </c>
      <c r="C18" s="82" t="s">
        <v>188</v>
      </c>
      <c r="D18" s="76" t="s">
        <v>147</v>
      </c>
      <c r="E18" s="77">
        <v>6</v>
      </c>
      <c r="F18" s="78"/>
      <c r="G18" s="78">
        <f t="shared" si="2"/>
        <v>0</v>
      </c>
      <c r="H18" s="79" t="s">
        <v>181</v>
      </c>
    </row>
    <row r="19" spans="1:15" s="72" customFormat="1" ht="48.75" customHeight="1" x14ac:dyDescent="0.25">
      <c r="A19" s="178"/>
      <c r="B19" s="74" t="s">
        <v>92</v>
      </c>
      <c r="C19" s="82" t="s">
        <v>190</v>
      </c>
      <c r="D19" s="76" t="s">
        <v>147</v>
      </c>
      <c r="E19" s="77">
        <v>4</v>
      </c>
      <c r="F19" s="78"/>
      <c r="G19" s="78">
        <f t="shared" si="2"/>
        <v>0</v>
      </c>
      <c r="H19" s="79" t="s">
        <v>191</v>
      </c>
    </row>
    <row r="20" spans="1:15" s="72" customFormat="1" ht="60.75" customHeight="1" x14ac:dyDescent="0.25">
      <c r="A20" s="178"/>
      <c r="B20" s="74" t="s">
        <v>93</v>
      </c>
      <c r="C20" s="82" t="s">
        <v>104</v>
      </c>
      <c r="D20" s="76" t="s">
        <v>147</v>
      </c>
      <c r="E20" s="77">
        <v>4</v>
      </c>
      <c r="F20" s="78"/>
      <c r="G20" s="78">
        <f t="shared" si="2"/>
        <v>0</v>
      </c>
      <c r="H20" s="79" t="s">
        <v>105</v>
      </c>
    </row>
    <row r="21" spans="1:15" s="72" customFormat="1" ht="66" customHeight="1" x14ac:dyDescent="0.25">
      <c r="A21" s="179"/>
      <c r="B21" s="74" t="s">
        <v>94</v>
      </c>
      <c r="C21" s="82" t="s">
        <v>183</v>
      </c>
      <c r="D21" s="76" t="s">
        <v>10</v>
      </c>
      <c r="E21" s="77">
        <v>1</v>
      </c>
      <c r="F21" s="78"/>
      <c r="G21" s="78">
        <f t="shared" si="2"/>
        <v>0</v>
      </c>
      <c r="H21" s="79" t="s">
        <v>189</v>
      </c>
    </row>
    <row r="22" spans="1:15" s="72" customFormat="1" ht="39" customHeight="1" x14ac:dyDescent="0.25">
      <c r="A22" s="80">
        <v>4</v>
      </c>
      <c r="B22" s="192" t="s">
        <v>152</v>
      </c>
      <c r="C22" s="193"/>
      <c r="D22" s="194"/>
      <c r="E22" s="194"/>
      <c r="F22" s="194"/>
      <c r="G22" s="195"/>
      <c r="H22" s="81" t="s">
        <v>100</v>
      </c>
    </row>
    <row r="23" spans="1:15" s="72" customFormat="1" ht="32.25" customHeight="1" x14ac:dyDescent="0.25">
      <c r="A23" s="177"/>
      <c r="B23" s="74" t="s">
        <v>32</v>
      </c>
      <c r="C23" s="82" t="s">
        <v>74</v>
      </c>
      <c r="D23" s="76" t="s">
        <v>10</v>
      </c>
      <c r="E23" s="77">
        <v>1</v>
      </c>
      <c r="F23" s="78"/>
      <c r="G23" s="78">
        <f t="shared" ref="G23:G24" si="3">E23*F23</f>
        <v>0</v>
      </c>
      <c r="H23" s="79" t="s">
        <v>179</v>
      </c>
    </row>
    <row r="24" spans="1:15" s="72" customFormat="1" ht="32.25" customHeight="1" x14ac:dyDescent="0.25">
      <c r="A24" s="178"/>
      <c r="B24" s="74" t="s">
        <v>33</v>
      </c>
      <c r="C24" s="82" t="s">
        <v>187</v>
      </c>
      <c r="D24" s="76" t="s">
        <v>10</v>
      </c>
      <c r="E24" s="77">
        <v>1</v>
      </c>
      <c r="F24" s="78"/>
      <c r="G24" s="78">
        <f t="shared" si="3"/>
        <v>0</v>
      </c>
      <c r="H24" s="79" t="s">
        <v>75</v>
      </c>
    </row>
    <row r="25" spans="1:15" s="72" customFormat="1" ht="114" customHeight="1" x14ac:dyDescent="0.25">
      <c r="A25" s="178"/>
      <c r="B25" s="74" t="s">
        <v>34</v>
      </c>
      <c r="C25" s="82" t="s">
        <v>188</v>
      </c>
      <c r="D25" s="76" t="s">
        <v>103</v>
      </c>
      <c r="E25" s="77">
        <v>1</v>
      </c>
      <c r="F25" s="78"/>
      <c r="G25" s="78">
        <f t="shared" ref="G25:G28" si="4">E25*F25</f>
        <v>0</v>
      </c>
      <c r="H25" s="79" t="s">
        <v>181</v>
      </c>
    </row>
    <row r="26" spans="1:15" s="72" customFormat="1" ht="48" customHeight="1" x14ac:dyDescent="0.25">
      <c r="A26" s="178"/>
      <c r="B26" s="74" t="s">
        <v>97</v>
      </c>
      <c r="C26" s="82" t="s">
        <v>190</v>
      </c>
      <c r="D26" s="76" t="s">
        <v>103</v>
      </c>
      <c r="E26" s="77">
        <v>1</v>
      </c>
      <c r="F26" s="78"/>
      <c r="G26" s="78">
        <f t="shared" si="4"/>
        <v>0</v>
      </c>
      <c r="H26" s="79" t="s">
        <v>191</v>
      </c>
    </row>
    <row r="27" spans="1:15" s="72" customFormat="1" ht="64.5" customHeight="1" x14ac:dyDescent="0.25">
      <c r="A27" s="178"/>
      <c r="B27" s="74" t="s">
        <v>98</v>
      </c>
      <c r="C27" s="82" t="s">
        <v>104</v>
      </c>
      <c r="D27" s="76" t="s">
        <v>103</v>
      </c>
      <c r="E27" s="77">
        <v>1</v>
      </c>
      <c r="F27" s="78"/>
      <c r="G27" s="78">
        <f t="shared" si="4"/>
        <v>0</v>
      </c>
      <c r="H27" s="79" t="s">
        <v>105</v>
      </c>
    </row>
    <row r="28" spans="1:15" s="72" customFormat="1" ht="65.25" customHeight="1" x14ac:dyDescent="0.25">
      <c r="A28" s="179"/>
      <c r="B28" s="74" t="s">
        <v>99</v>
      </c>
      <c r="C28" s="82" t="s">
        <v>183</v>
      </c>
      <c r="D28" s="76" t="s">
        <v>10</v>
      </c>
      <c r="E28" s="77">
        <v>1</v>
      </c>
      <c r="F28" s="78"/>
      <c r="G28" s="78">
        <f t="shared" si="4"/>
        <v>0</v>
      </c>
      <c r="H28" s="79" t="s">
        <v>189</v>
      </c>
    </row>
    <row r="29" spans="1:15" s="72" customFormat="1" ht="41.25" customHeight="1" x14ac:dyDescent="0.25">
      <c r="A29" s="60">
        <v>5</v>
      </c>
      <c r="B29" s="172" t="s">
        <v>143</v>
      </c>
      <c r="C29" s="173"/>
      <c r="D29" s="173"/>
      <c r="E29" s="173"/>
      <c r="F29" s="173"/>
      <c r="G29" s="174"/>
      <c r="H29" s="13" t="s">
        <v>186</v>
      </c>
    </row>
    <row r="30" spans="1:15" s="72" customFormat="1" ht="90.75" customHeight="1" x14ac:dyDescent="0.25">
      <c r="A30" s="175"/>
      <c r="B30" s="9" t="s">
        <v>39</v>
      </c>
      <c r="C30" s="75" t="s">
        <v>165</v>
      </c>
      <c r="D30" s="76" t="s">
        <v>10</v>
      </c>
      <c r="E30" s="77">
        <v>10</v>
      </c>
      <c r="F30" s="77"/>
      <c r="G30" s="77">
        <f>E30*F30</f>
        <v>0</v>
      </c>
      <c r="H30" s="153" t="s">
        <v>166</v>
      </c>
      <c r="I30" s="73"/>
      <c r="J30" s="73"/>
      <c r="K30" s="73"/>
      <c r="L30" s="73"/>
      <c r="M30" s="73"/>
      <c r="N30" s="73"/>
      <c r="O30" s="73"/>
    </row>
    <row r="31" spans="1:15" s="72" customFormat="1" ht="66.75" customHeight="1" x14ac:dyDescent="0.25">
      <c r="A31" s="176"/>
      <c r="B31" s="9" t="s">
        <v>40</v>
      </c>
      <c r="C31" s="107" t="s">
        <v>139</v>
      </c>
      <c r="D31" s="104" t="s">
        <v>10</v>
      </c>
      <c r="E31" s="105">
        <v>30</v>
      </c>
      <c r="F31" s="105"/>
      <c r="G31" s="106">
        <f t="shared" ref="G31" si="5">F31*E31</f>
        <v>0</v>
      </c>
      <c r="H31" s="153" t="s">
        <v>156</v>
      </c>
      <c r="I31" s="73"/>
      <c r="J31" s="73"/>
      <c r="K31" s="73"/>
      <c r="L31" s="73"/>
      <c r="M31" s="73"/>
      <c r="N31" s="73"/>
      <c r="O31" s="73"/>
    </row>
    <row r="32" spans="1:15" s="72" customFormat="1" ht="45.75" customHeight="1" x14ac:dyDescent="0.25">
      <c r="A32" s="80">
        <v>6</v>
      </c>
      <c r="B32" s="172" t="s">
        <v>228</v>
      </c>
      <c r="C32" s="173"/>
      <c r="D32" s="173"/>
      <c r="E32" s="173"/>
      <c r="F32" s="173"/>
      <c r="G32" s="174"/>
      <c r="H32" s="84"/>
      <c r="I32" s="73"/>
      <c r="J32" s="73"/>
      <c r="K32" s="73"/>
      <c r="L32" s="73"/>
      <c r="M32" s="73"/>
      <c r="N32" s="73"/>
      <c r="O32" s="73"/>
    </row>
    <row r="33" spans="1:8" s="72" customFormat="1" ht="102" customHeight="1" x14ac:dyDescent="0.25">
      <c r="A33" s="133"/>
      <c r="B33" s="9" t="s">
        <v>106</v>
      </c>
      <c r="C33" s="61" t="s">
        <v>128</v>
      </c>
      <c r="D33" s="25" t="s">
        <v>10</v>
      </c>
      <c r="E33" s="25">
        <v>1</v>
      </c>
      <c r="F33" s="85"/>
      <c r="G33" s="85">
        <f>E33*F33</f>
        <v>0</v>
      </c>
      <c r="H33" s="83" t="s">
        <v>129</v>
      </c>
    </row>
    <row r="34" spans="1:8" s="72" customFormat="1" ht="41.25" customHeight="1" x14ac:dyDescent="0.25">
      <c r="A34" s="80"/>
      <c r="B34" s="9" t="s">
        <v>107</v>
      </c>
      <c r="C34" s="61" t="s">
        <v>37</v>
      </c>
      <c r="D34" s="25" t="s">
        <v>10</v>
      </c>
      <c r="E34" s="4">
        <v>1</v>
      </c>
      <c r="F34" s="85"/>
      <c r="G34" s="85">
        <f>E34*F34</f>
        <v>0</v>
      </c>
      <c r="H34" s="83" t="s">
        <v>35</v>
      </c>
    </row>
    <row r="35" spans="1:8" s="72" customFormat="1" ht="67.5" customHeight="1" x14ac:dyDescent="0.25">
      <c r="A35" s="80"/>
      <c r="B35" s="9" t="s">
        <v>108</v>
      </c>
      <c r="C35" s="61" t="s">
        <v>36</v>
      </c>
      <c r="D35" s="25" t="s">
        <v>10</v>
      </c>
      <c r="E35" s="4">
        <v>1</v>
      </c>
      <c r="F35" s="85"/>
      <c r="G35" s="85">
        <f>E35*F35</f>
        <v>0</v>
      </c>
      <c r="H35" s="135" t="s">
        <v>38</v>
      </c>
    </row>
    <row r="36" spans="1:8" s="72" customFormat="1" ht="37.5" customHeight="1" x14ac:dyDescent="0.25">
      <c r="A36" s="164"/>
      <c r="B36" s="9" t="s">
        <v>109</v>
      </c>
      <c r="C36" s="165" t="s">
        <v>230</v>
      </c>
      <c r="D36" s="25" t="s">
        <v>10</v>
      </c>
      <c r="E36" s="4">
        <v>2</v>
      </c>
      <c r="F36" s="85"/>
      <c r="G36" s="85">
        <f>E36*F36</f>
        <v>0</v>
      </c>
      <c r="H36" s="87" t="s">
        <v>229</v>
      </c>
    </row>
    <row r="37" spans="1:8" s="72" customFormat="1" ht="67.5" customHeight="1" thickBot="1" x14ac:dyDescent="0.3">
      <c r="A37" s="144"/>
      <c r="B37" s="145" t="s">
        <v>214</v>
      </c>
      <c r="C37" s="146" t="s">
        <v>193</v>
      </c>
      <c r="D37" s="25" t="s">
        <v>10</v>
      </c>
      <c r="E37" s="4">
        <v>1</v>
      </c>
      <c r="F37" s="85"/>
      <c r="G37" s="85">
        <f>E37*F37</f>
        <v>0</v>
      </c>
      <c r="H37" s="147" t="s">
        <v>192</v>
      </c>
    </row>
    <row r="38" spans="1:8" s="72" customFormat="1" ht="28.5" customHeight="1" thickBot="1" x14ac:dyDescent="0.3">
      <c r="A38"/>
      <c r="B38" s="143" t="s">
        <v>47</v>
      </c>
      <c r="C38" s="136"/>
      <c r="D38" s="137"/>
      <c r="E38" s="138"/>
      <c r="F38" s="139"/>
      <c r="G38" s="140">
        <f>SUM(G3:G37)</f>
        <v>0</v>
      </c>
      <c r="H38" s="141"/>
    </row>
    <row r="39" spans="1:8" ht="28.5" customHeight="1" thickBot="1" x14ac:dyDescent="0.3">
      <c r="B39" s="142" t="s">
        <v>48</v>
      </c>
      <c r="C39" s="93"/>
      <c r="D39" s="94"/>
      <c r="E39" s="95"/>
      <c r="F39" s="96"/>
      <c r="G39" s="97">
        <f>G38*1.21</f>
        <v>0</v>
      </c>
      <c r="H39" s="98"/>
    </row>
  </sheetData>
  <mergeCells count="13">
    <mergeCell ref="B32:G32"/>
    <mergeCell ref="A30:A31"/>
    <mergeCell ref="A23:A28"/>
    <mergeCell ref="A16:A21"/>
    <mergeCell ref="A1:H1"/>
    <mergeCell ref="B2:C2"/>
    <mergeCell ref="B3:G3"/>
    <mergeCell ref="A4:A8"/>
    <mergeCell ref="B9:G9"/>
    <mergeCell ref="A10:A14"/>
    <mergeCell ref="B15:G15"/>
    <mergeCell ref="B22:G22"/>
    <mergeCell ref="B29:G29"/>
  </mergeCells>
  <pageMargins left="0.25" right="0.25" top="0.75" bottom="0.75" header="0.3" footer="0.3"/>
  <pageSetup paperSize="9" scale="50"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26" zoomScale="80" zoomScaleNormal="110" workbookViewId="0">
      <selection activeCell="G30" sqref="G30"/>
    </sheetView>
  </sheetViews>
  <sheetFormatPr defaultRowHeight="15.75" x14ac:dyDescent="0.25"/>
  <cols>
    <col min="1" max="1" width="5.28515625" customWidth="1"/>
    <col min="2" max="2" width="59.28515625" customWidth="1"/>
    <col min="3" max="3" width="11.85546875" customWidth="1"/>
    <col min="4" max="4" width="11.42578125" style="1" customWidth="1"/>
    <col min="5" max="5" width="13" style="1" customWidth="1"/>
    <col min="6" max="6" width="14" style="1" customWidth="1"/>
  </cols>
  <sheetData>
    <row r="1" spans="1:6" ht="26.25" customHeight="1" thickBot="1" x14ac:dyDescent="0.35">
      <c r="A1" s="196" t="s">
        <v>169</v>
      </c>
      <c r="B1" s="197"/>
      <c r="C1" s="197"/>
      <c r="D1" s="197"/>
      <c r="E1" s="197"/>
      <c r="F1" s="197"/>
    </row>
    <row r="2" spans="1:6" ht="57" thickBot="1" x14ac:dyDescent="0.35">
      <c r="A2" s="21" t="s">
        <v>61</v>
      </c>
      <c r="B2" s="58" t="s">
        <v>20</v>
      </c>
      <c r="C2" s="23" t="s">
        <v>44</v>
      </c>
      <c r="D2" s="22" t="s">
        <v>45</v>
      </c>
      <c r="E2" s="22" t="s">
        <v>29</v>
      </c>
      <c r="F2" s="123" t="s">
        <v>28</v>
      </c>
    </row>
    <row r="3" spans="1:6" ht="25.5" customHeight="1" thickBot="1" x14ac:dyDescent="0.35">
      <c r="A3" s="3"/>
      <c r="B3" s="198" t="s">
        <v>208</v>
      </c>
      <c r="C3" s="199"/>
      <c r="D3" s="199"/>
      <c r="E3" s="199"/>
      <c r="F3" s="200"/>
    </row>
    <row r="4" spans="1:6" s="6" customFormat="1" ht="30" customHeight="1" x14ac:dyDescent="0.25">
      <c r="A4" s="55">
        <v>1</v>
      </c>
      <c r="B4" s="120" t="s">
        <v>140</v>
      </c>
      <c r="C4" s="121" t="s">
        <v>10</v>
      </c>
      <c r="D4" s="122">
        <v>2</v>
      </c>
      <c r="E4" s="122"/>
      <c r="F4" s="124">
        <f>E4*D4</f>
        <v>0</v>
      </c>
    </row>
    <row r="5" spans="1:6" s="6" customFormat="1" ht="30" customHeight="1" x14ac:dyDescent="0.25">
      <c r="A5" s="55">
        <v>2</v>
      </c>
      <c r="B5" s="120" t="s">
        <v>141</v>
      </c>
      <c r="C5" s="121" t="s">
        <v>10</v>
      </c>
      <c r="D5" s="122">
        <v>68</v>
      </c>
      <c r="E5" s="122"/>
      <c r="F5" s="125">
        <f t="shared" ref="F5:F22" si="0">E5*D5</f>
        <v>0</v>
      </c>
    </row>
    <row r="6" spans="1:6" s="6" customFormat="1" ht="24" customHeight="1" x14ac:dyDescent="0.25">
      <c r="A6" s="53">
        <v>3</v>
      </c>
      <c r="B6" s="82" t="s">
        <v>5</v>
      </c>
      <c r="C6" s="76" t="s">
        <v>10</v>
      </c>
      <c r="D6" s="77">
        <v>2</v>
      </c>
      <c r="E6" s="77"/>
      <c r="F6" s="125">
        <f t="shared" si="0"/>
        <v>0</v>
      </c>
    </row>
    <row r="7" spans="1:6" s="6" customFormat="1" ht="24" customHeight="1" x14ac:dyDescent="0.25">
      <c r="A7" s="55">
        <v>4</v>
      </c>
      <c r="B7" s="82" t="s">
        <v>136</v>
      </c>
      <c r="C7" s="76" t="s">
        <v>10</v>
      </c>
      <c r="D7" s="77">
        <v>10</v>
      </c>
      <c r="E7" s="77"/>
      <c r="F7" s="125">
        <f t="shared" si="0"/>
        <v>0</v>
      </c>
    </row>
    <row r="8" spans="1:6" s="6" customFormat="1" ht="33" customHeight="1" x14ac:dyDescent="0.25">
      <c r="A8" s="53">
        <v>5</v>
      </c>
      <c r="B8" s="82" t="s">
        <v>137</v>
      </c>
      <c r="C8" s="76" t="s">
        <v>10</v>
      </c>
      <c r="D8" s="77">
        <v>76</v>
      </c>
      <c r="E8" s="77"/>
      <c r="F8" s="125">
        <f t="shared" si="0"/>
        <v>0</v>
      </c>
    </row>
    <row r="9" spans="1:6" s="6" customFormat="1" ht="36" customHeight="1" x14ac:dyDescent="0.25">
      <c r="A9" s="55">
        <v>6</v>
      </c>
      <c r="B9" s="82" t="s">
        <v>199</v>
      </c>
      <c r="C9" s="76" t="s">
        <v>10</v>
      </c>
      <c r="D9" s="77">
        <v>21</v>
      </c>
      <c r="E9" s="77"/>
      <c r="F9" s="125">
        <f t="shared" si="0"/>
        <v>0</v>
      </c>
    </row>
    <row r="10" spans="1:6" s="6" customFormat="1" ht="24" customHeight="1" x14ac:dyDescent="0.25">
      <c r="A10" s="53">
        <v>7</v>
      </c>
      <c r="B10" s="82" t="s">
        <v>7</v>
      </c>
      <c r="C10" s="76" t="s">
        <v>10</v>
      </c>
      <c r="D10" s="77">
        <v>120</v>
      </c>
      <c r="E10" s="77"/>
      <c r="F10" s="125">
        <f t="shared" si="0"/>
        <v>0</v>
      </c>
    </row>
    <row r="11" spans="1:6" s="6" customFormat="1" ht="37.5" customHeight="1" x14ac:dyDescent="0.25">
      <c r="A11" s="55">
        <v>8</v>
      </c>
      <c r="B11" s="82" t="s">
        <v>200</v>
      </c>
      <c r="C11" s="76" t="s">
        <v>10</v>
      </c>
      <c r="D11" s="77">
        <v>3</v>
      </c>
      <c r="E11" s="77"/>
      <c r="F11" s="125">
        <f t="shared" ref="F11" si="1">E11*D11</f>
        <v>0</v>
      </c>
    </row>
    <row r="12" spans="1:6" s="6" customFormat="1" ht="36.75" customHeight="1" x14ac:dyDescent="0.25">
      <c r="A12" s="53">
        <v>9</v>
      </c>
      <c r="B12" s="120" t="s">
        <v>134</v>
      </c>
      <c r="C12" s="76" t="s">
        <v>10</v>
      </c>
      <c r="D12" s="77">
        <v>210</v>
      </c>
      <c r="E12" s="77"/>
      <c r="F12" s="125">
        <f t="shared" ref="F12" si="2">E12*D12</f>
        <v>0</v>
      </c>
    </row>
    <row r="13" spans="1:6" s="6" customFormat="1" ht="24" customHeight="1" x14ac:dyDescent="0.25">
      <c r="A13" s="55">
        <v>10</v>
      </c>
      <c r="B13" s="103" t="s">
        <v>142</v>
      </c>
      <c r="C13" s="104" t="s">
        <v>10</v>
      </c>
      <c r="D13" s="105">
        <v>150</v>
      </c>
      <c r="E13" s="105"/>
      <c r="F13" s="126">
        <f t="shared" ref="F13" si="3">E13*D13</f>
        <v>0</v>
      </c>
    </row>
    <row r="14" spans="1:6" s="6" customFormat="1" ht="24" customHeight="1" x14ac:dyDescent="0.25">
      <c r="A14" s="53">
        <v>11</v>
      </c>
      <c r="B14" s="82" t="s">
        <v>2</v>
      </c>
      <c r="C14" s="76" t="s">
        <v>10</v>
      </c>
      <c r="D14" s="77">
        <v>20</v>
      </c>
      <c r="E14" s="77"/>
      <c r="F14" s="125">
        <f t="shared" si="0"/>
        <v>0</v>
      </c>
    </row>
    <row r="15" spans="1:6" s="6" customFormat="1" ht="44.25" customHeight="1" x14ac:dyDescent="0.25">
      <c r="A15" s="55">
        <v>12</v>
      </c>
      <c r="B15" s="82" t="s">
        <v>201</v>
      </c>
      <c r="C15" s="76" t="s">
        <v>10</v>
      </c>
      <c r="D15" s="77">
        <v>100</v>
      </c>
      <c r="E15" s="77"/>
      <c r="F15" s="125">
        <f t="shared" si="0"/>
        <v>0</v>
      </c>
    </row>
    <row r="16" spans="1:6" s="6" customFormat="1" ht="24" customHeight="1" x14ac:dyDescent="0.25">
      <c r="A16" s="53">
        <v>13</v>
      </c>
      <c r="B16" s="82" t="s">
        <v>15</v>
      </c>
      <c r="C16" s="76" t="s">
        <v>10</v>
      </c>
      <c r="D16" s="77">
        <v>120</v>
      </c>
      <c r="E16" s="77"/>
      <c r="F16" s="125">
        <f t="shared" si="0"/>
        <v>0</v>
      </c>
    </row>
    <row r="17" spans="1:6" s="6" customFormat="1" ht="24" customHeight="1" x14ac:dyDescent="0.25">
      <c r="A17" s="55">
        <v>14</v>
      </c>
      <c r="B17" s="82" t="s">
        <v>0</v>
      </c>
      <c r="C17" s="76" t="s">
        <v>10</v>
      </c>
      <c r="D17" s="77">
        <v>120</v>
      </c>
      <c r="E17" s="77"/>
      <c r="F17" s="125">
        <f t="shared" si="0"/>
        <v>0</v>
      </c>
    </row>
    <row r="18" spans="1:6" s="6" customFormat="1" ht="24" customHeight="1" x14ac:dyDescent="0.25">
      <c r="A18" s="53">
        <v>15</v>
      </c>
      <c r="B18" s="82" t="s">
        <v>9</v>
      </c>
      <c r="C18" s="76" t="s">
        <v>10</v>
      </c>
      <c r="D18" s="77">
        <v>60</v>
      </c>
      <c r="E18" s="77"/>
      <c r="F18" s="125">
        <f t="shared" si="0"/>
        <v>0</v>
      </c>
    </row>
    <row r="19" spans="1:6" s="6" customFormat="1" ht="24" customHeight="1" x14ac:dyDescent="0.25">
      <c r="A19" s="55">
        <v>16</v>
      </c>
      <c r="B19" s="103" t="s">
        <v>138</v>
      </c>
      <c r="C19" s="104" t="s">
        <v>10</v>
      </c>
      <c r="D19" s="105">
        <v>33</v>
      </c>
      <c r="E19" s="105"/>
      <c r="F19" s="126">
        <f t="shared" si="0"/>
        <v>0</v>
      </c>
    </row>
    <row r="20" spans="1:6" s="6" customFormat="1" ht="53.25" customHeight="1" x14ac:dyDescent="0.25">
      <c r="A20" s="53">
        <v>17</v>
      </c>
      <c r="B20" s="103" t="s">
        <v>153</v>
      </c>
      <c r="C20" s="104" t="s">
        <v>10</v>
      </c>
      <c r="D20" s="105">
        <v>24</v>
      </c>
      <c r="E20" s="105"/>
      <c r="F20" s="126">
        <f t="shared" si="0"/>
        <v>0</v>
      </c>
    </row>
    <row r="21" spans="1:6" s="6" customFormat="1" ht="27.75" customHeight="1" x14ac:dyDescent="0.25">
      <c r="A21" s="55">
        <v>18</v>
      </c>
      <c r="B21" s="103" t="s">
        <v>133</v>
      </c>
      <c r="C21" s="104" t="s">
        <v>10</v>
      </c>
      <c r="D21" s="105">
        <v>4</v>
      </c>
      <c r="E21" s="105"/>
      <c r="F21" s="126">
        <f t="shared" si="0"/>
        <v>0</v>
      </c>
    </row>
    <row r="22" spans="1:6" s="6" customFormat="1" ht="30.75" customHeight="1" thickBot="1" x14ac:dyDescent="0.3">
      <c r="A22" s="53">
        <v>19</v>
      </c>
      <c r="B22" s="107" t="s">
        <v>146</v>
      </c>
      <c r="C22" s="104" t="s">
        <v>10</v>
      </c>
      <c r="D22" s="105">
        <v>6</v>
      </c>
      <c r="E22" s="105"/>
      <c r="F22" s="126">
        <f t="shared" si="0"/>
        <v>0</v>
      </c>
    </row>
    <row r="23" spans="1:6" s="6" customFormat="1" ht="30" customHeight="1" thickBot="1" x14ac:dyDescent="0.3">
      <c r="A23" s="57"/>
      <c r="B23" s="201" t="s">
        <v>209</v>
      </c>
      <c r="C23" s="201"/>
      <c r="D23" s="201"/>
      <c r="E23" s="201"/>
      <c r="F23" s="202"/>
    </row>
    <row r="24" spans="1:6" s="6" customFormat="1" ht="30.75" customHeight="1" x14ac:dyDescent="0.25">
      <c r="A24" s="108">
        <v>20</v>
      </c>
      <c r="B24" s="56" t="s">
        <v>202</v>
      </c>
      <c r="C24" s="11" t="s">
        <v>10</v>
      </c>
      <c r="D24" s="12">
        <v>210</v>
      </c>
      <c r="E24" s="12"/>
      <c r="F24" s="127">
        <f>E24*D24</f>
        <v>0</v>
      </c>
    </row>
    <row r="25" spans="1:6" s="6" customFormat="1" ht="29.25" customHeight="1" x14ac:dyDescent="0.25">
      <c r="A25" s="108">
        <v>21</v>
      </c>
      <c r="B25" s="120" t="s">
        <v>135</v>
      </c>
      <c r="C25" s="76" t="s">
        <v>10</v>
      </c>
      <c r="D25" s="122">
        <v>6</v>
      </c>
      <c r="E25" s="122"/>
      <c r="F25" s="125">
        <f t="shared" ref="F25:F36" si="4">E25*D25</f>
        <v>0</v>
      </c>
    </row>
    <row r="26" spans="1:6" s="6" customFormat="1" ht="20.25" customHeight="1" x14ac:dyDescent="0.25">
      <c r="A26" s="108">
        <v>22</v>
      </c>
      <c r="B26" s="7" t="s">
        <v>13</v>
      </c>
      <c r="C26" s="25" t="s">
        <v>10</v>
      </c>
      <c r="D26" s="4">
        <v>140</v>
      </c>
      <c r="E26" s="4"/>
      <c r="F26" s="14">
        <f t="shared" si="4"/>
        <v>0</v>
      </c>
    </row>
    <row r="27" spans="1:6" s="6" customFormat="1" ht="20.25" customHeight="1" x14ac:dyDescent="0.25">
      <c r="A27" s="108">
        <v>23</v>
      </c>
      <c r="B27" s="7" t="s">
        <v>12</v>
      </c>
      <c r="C27" s="25" t="s">
        <v>10</v>
      </c>
      <c r="D27" s="4">
        <v>16</v>
      </c>
      <c r="E27" s="4"/>
      <c r="F27" s="14">
        <f t="shared" si="4"/>
        <v>0</v>
      </c>
    </row>
    <row r="28" spans="1:6" s="6" customFormat="1" ht="20.25" customHeight="1" x14ac:dyDescent="0.25">
      <c r="A28" s="108">
        <v>24</v>
      </c>
      <c r="B28" s="7" t="s">
        <v>1</v>
      </c>
      <c r="C28" s="25" t="s">
        <v>10</v>
      </c>
      <c r="D28" s="4">
        <v>20</v>
      </c>
      <c r="E28" s="4"/>
      <c r="F28" s="14">
        <f t="shared" si="4"/>
        <v>0</v>
      </c>
    </row>
    <row r="29" spans="1:6" s="6" customFormat="1" ht="20.25" customHeight="1" x14ac:dyDescent="0.25">
      <c r="A29" s="108">
        <v>25</v>
      </c>
      <c r="B29" s="8" t="s">
        <v>3</v>
      </c>
      <c r="C29" s="25" t="s">
        <v>10</v>
      </c>
      <c r="D29" s="4">
        <v>15</v>
      </c>
      <c r="E29" s="4"/>
      <c r="F29" s="14">
        <f t="shared" si="4"/>
        <v>0</v>
      </c>
    </row>
    <row r="30" spans="1:6" s="6" customFormat="1" ht="20.25" customHeight="1" x14ac:dyDescent="0.25">
      <c r="A30" s="108">
        <v>26</v>
      </c>
      <c r="B30" s="7" t="s">
        <v>6</v>
      </c>
      <c r="C30" s="25" t="s">
        <v>10</v>
      </c>
      <c r="D30" s="4">
        <v>21</v>
      </c>
      <c r="E30" s="4"/>
      <c r="F30" s="14">
        <f t="shared" si="4"/>
        <v>0</v>
      </c>
    </row>
    <row r="31" spans="1:6" s="6" customFormat="1" ht="35.25" customHeight="1" x14ac:dyDescent="0.25">
      <c r="A31" s="108">
        <v>27</v>
      </c>
      <c r="B31" s="7" t="s">
        <v>66</v>
      </c>
      <c r="C31" s="25" t="s">
        <v>10</v>
      </c>
      <c r="D31" s="4">
        <v>5</v>
      </c>
      <c r="E31" s="4"/>
      <c r="F31" s="14">
        <f t="shared" si="4"/>
        <v>0</v>
      </c>
    </row>
    <row r="32" spans="1:6" s="6" customFormat="1" ht="30" customHeight="1" x14ac:dyDescent="0.25">
      <c r="A32" s="108">
        <v>28</v>
      </c>
      <c r="B32" s="7" t="s">
        <v>14</v>
      </c>
      <c r="C32" s="25" t="s">
        <v>10</v>
      </c>
      <c r="D32" s="4">
        <v>12</v>
      </c>
      <c r="E32" s="4"/>
      <c r="F32" s="14">
        <f t="shared" si="4"/>
        <v>0</v>
      </c>
    </row>
    <row r="33" spans="1:6" s="6" customFormat="1" ht="51" customHeight="1" x14ac:dyDescent="0.25">
      <c r="A33" s="108">
        <v>29</v>
      </c>
      <c r="B33" s="7" t="s">
        <v>16</v>
      </c>
      <c r="C33" s="25" t="s">
        <v>10</v>
      </c>
      <c r="D33" s="4">
        <v>12</v>
      </c>
      <c r="E33" s="4"/>
      <c r="F33" s="14">
        <f t="shared" si="4"/>
        <v>0</v>
      </c>
    </row>
    <row r="34" spans="1:6" s="6" customFormat="1" ht="30" customHeight="1" x14ac:dyDescent="0.25">
      <c r="A34" s="108">
        <v>30</v>
      </c>
      <c r="B34" s="7" t="s">
        <v>23</v>
      </c>
      <c r="C34" s="25" t="s">
        <v>10</v>
      </c>
      <c r="D34" s="4">
        <v>140</v>
      </c>
      <c r="E34" s="4"/>
      <c r="F34" s="14">
        <f t="shared" si="4"/>
        <v>0</v>
      </c>
    </row>
    <row r="35" spans="1:6" s="6" customFormat="1" ht="31.5" customHeight="1" x14ac:dyDescent="0.25">
      <c r="A35" s="108">
        <v>31</v>
      </c>
      <c r="B35" s="7" t="s">
        <v>22</v>
      </c>
      <c r="C35" s="25" t="s">
        <v>10</v>
      </c>
      <c r="D35" s="4">
        <v>4</v>
      </c>
      <c r="E35" s="4"/>
      <c r="F35" s="14">
        <f t="shared" si="4"/>
        <v>0</v>
      </c>
    </row>
    <row r="36" spans="1:6" s="6" customFormat="1" ht="31.5" customHeight="1" thickBot="1" x14ac:dyDescent="0.3">
      <c r="A36" s="108">
        <v>32</v>
      </c>
      <c r="B36" s="54" t="s">
        <v>49</v>
      </c>
      <c r="C36" s="42" t="s">
        <v>10</v>
      </c>
      <c r="D36" s="43">
        <v>1</v>
      </c>
      <c r="E36" s="43"/>
      <c r="F36" s="128">
        <f t="shared" si="4"/>
        <v>0</v>
      </c>
    </row>
    <row r="37" spans="1:6" ht="20.25" x14ac:dyDescent="0.25">
      <c r="A37" s="46"/>
      <c r="B37" s="47" t="s">
        <v>64</v>
      </c>
      <c r="C37" s="48"/>
      <c r="D37" s="49"/>
      <c r="E37" s="50"/>
      <c r="F37" s="129">
        <f>SUM(F4:F36)</f>
        <v>0</v>
      </c>
    </row>
    <row r="38" spans="1:6" ht="21" thickBot="1" x14ac:dyDescent="0.3">
      <c r="A38" s="16"/>
      <c r="B38" s="17" t="s">
        <v>65</v>
      </c>
      <c r="C38" s="18"/>
      <c r="D38" s="19"/>
      <c r="E38" s="20"/>
      <c r="F38" s="130">
        <f>F37*1.21</f>
        <v>0</v>
      </c>
    </row>
  </sheetData>
  <mergeCells count="3">
    <mergeCell ref="A1:F1"/>
    <mergeCell ref="B3:F3"/>
    <mergeCell ref="B23:F23"/>
  </mergeCells>
  <pageMargins left="0.7" right="0.7" top="0.78740157499999996" bottom="0.78740157499999996" header="0.3" footer="0.3"/>
  <pageSetup paperSize="9" scale="66" orientation="portrait" horizontalDpi="4294967295"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22" zoomScale="60" zoomScaleNormal="60" workbookViewId="0">
      <selection activeCell="E36" sqref="E36"/>
    </sheetView>
  </sheetViews>
  <sheetFormatPr defaultRowHeight="15.75" x14ac:dyDescent="0.25"/>
  <cols>
    <col min="1" max="1" width="5.28515625" customWidth="1"/>
    <col min="2" max="2" width="59.28515625" customWidth="1"/>
    <col min="3" max="3" width="11.85546875" customWidth="1"/>
    <col min="4" max="4" width="11.42578125" style="1" customWidth="1"/>
    <col min="5" max="5" width="13" style="1" customWidth="1"/>
    <col min="6" max="6" width="14" style="1" customWidth="1"/>
  </cols>
  <sheetData>
    <row r="1" spans="1:6" ht="26.25" customHeight="1" thickBot="1" x14ac:dyDescent="0.35">
      <c r="A1" s="196" t="s">
        <v>170</v>
      </c>
      <c r="B1" s="197"/>
      <c r="C1" s="197"/>
      <c r="D1" s="197"/>
      <c r="E1" s="197"/>
      <c r="F1" s="197"/>
    </row>
    <row r="2" spans="1:6" ht="57" thickBot="1" x14ac:dyDescent="0.35">
      <c r="A2" s="21" t="s">
        <v>61</v>
      </c>
      <c r="B2" s="58" t="s">
        <v>20</v>
      </c>
      <c r="C2" s="23" t="s">
        <v>44</v>
      </c>
      <c r="D2" s="22" t="s">
        <v>45</v>
      </c>
      <c r="E2" s="22" t="s">
        <v>29</v>
      </c>
      <c r="F2" s="123" t="s">
        <v>28</v>
      </c>
    </row>
    <row r="3" spans="1:6" ht="25.5" customHeight="1" thickBot="1" x14ac:dyDescent="0.35">
      <c r="A3" s="3"/>
      <c r="B3" s="198" t="s">
        <v>210</v>
      </c>
      <c r="C3" s="199"/>
      <c r="D3" s="199"/>
      <c r="E3" s="199"/>
      <c r="F3" s="200"/>
    </row>
    <row r="4" spans="1:6" s="6" customFormat="1" ht="30" customHeight="1" x14ac:dyDescent="0.25">
      <c r="A4" s="55">
        <v>1</v>
      </c>
      <c r="B4" s="56" t="s">
        <v>17</v>
      </c>
      <c r="C4" s="11" t="s">
        <v>10</v>
      </c>
      <c r="D4" s="12">
        <v>2</v>
      </c>
      <c r="E4" s="12"/>
      <c r="F4" s="127">
        <f>E4*D4</f>
        <v>0</v>
      </c>
    </row>
    <row r="5" spans="1:6" s="6" customFormat="1" ht="24" customHeight="1" x14ac:dyDescent="0.25">
      <c r="A5" s="53">
        <v>2</v>
      </c>
      <c r="B5" s="7" t="s">
        <v>5</v>
      </c>
      <c r="C5" s="25" t="s">
        <v>10</v>
      </c>
      <c r="D5" s="4">
        <v>2</v>
      </c>
      <c r="E5" s="4"/>
      <c r="F5" s="14">
        <f t="shared" ref="F5:F22" si="0">E5*D5</f>
        <v>0</v>
      </c>
    </row>
    <row r="6" spans="1:6" s="6" customFormat="1" ht="24" customHeight="1" x14ac:dyDescent="0.25">
      <c r="A6" s="53">
        <v>3</v>
      </c>
      <c r="B6" s="7" t="s">
        <v>145</v>
      </c>
      <c r="C6" s="25" t="s">
        <v>10</v>
      </c>
      <c r="D6" s="4">
        <v>20</v>
      </c>
      <c r="E6" s="4"/>
      <c r="F6" s="14">
        <f t="shared" si="0"/>
        <v>0</v>
      </c>
    </row>
    <row r="7" spans="1:6" s="6" customFormat="1" ht="33.75" customHeight="1" x14ac:dyDescent="0.25">
      <c r="A7" s="53">
        <v>4</v>
      </c>
      <c r="B7" s="7" t="s">
        <v>18</v>
      </c>
      <c r="C7" s="25" t="s">
        <v>10</v>
      </c>
      <c r="D7" s="4">
        <v>16</v>
      </c>
      <c r="E7" s="4"/>
      <c r="F7" s="14">
        <f t="shared" si="0"/>
        <v>0</v>
      </c>
    </row>
    <row r="8" spans="1:6" s="6" customFormat="1" ht="33" customHeight="1" x14ac:dyDescent="0.25">
      <c r="A8" s="53">
        <v>5</v>
      </c>
      <c r="B8" s="7" t="s">
        <v>11</v>
      </c>
      <c r="C8" s="25" t="s">
        <v>10</v>
      </c>
      <c r="D8" s="4">
        <v>220</v>
      </c>
      <c r="E8" s="4"/>
      <c r="F8" s="14">
        <f t="shared" si="0"/>
        <v>0</v>
      </c>
    </row>
    <row r="9" spans="1:6" s="6" customFormat="1" ht="36" customHeight="1" x14ac:dyDescent="0.25">
      <c r="A9" s="53">
        <v>6</v>
      </c>
      <c r="B9" s="7" t="s">
        <v>19</v>
      </c>
      <c r="C9" s="25" t="s">
        <v>10</v>
      </c>
      <c r="D9" s="4">
        <v>50</v>
      </c>
      <c r="E9" s="4"/>
      <c r="F9" s="14">
        <f t="shared" si="0"/>
        <v>0</v>
      </c>
    </row>
    <row r="10" spans="1:6" s="6" customFormat="1" ht="24" customHeight="1" x14ac:dyDescent="0.25">
      <c r="A10" s="53">
        <v>7</v>
      </c>
      <c r="B10" s="7" t="s">
        <v>7</v>
      </c>
      <c r="C10" s="25" t="s">
        <v>10</v>
      </c>
      <c r="D10" s="4">
        <v>200</v>
      </c>
      <c r="E10" s="4"/>
      <c r="F10" s="14">
        <f t="shared" si="0"/>
        <v>0</v>
      </c>
    </row>
    <row r="11" spans="1:6" s="6" customFormat="1" ht="24" customHeight="1" x14ac:dyDescent="0.25">
      <c r="A11" s="53">
        <v>8</v>
      </c>
      <c r="B11" s="7" t="s">
        <v>4</v>
      </c>
      <c r="C11" s="25" t="s">
        <v>10</v>
      </c>
      <c r="D11" s="4">
        <v>8</v>
      </c>
      <c r="E11" s="4"/>
      <c r="F11" s="14">
        <f t="shared" si="0"/>
        <v>0</v>
      </c>
    </row>
    <row r="12" spans="1:6" s="6" customFormat="1" ht="34.5" customHeight="1" x14ac:dyDescent="0.25">
      <c r="A12" s="53">
        <v>9</v>
      </c>
      <c r="B12" s="120" t="s">
        <v>134</v>
      </c>
      <c r="C12" s="76" t="s">
        <v>10</v>
      </c>
      <c r="D12" s="122">
        <v>400</v>
      </c>
      <c r="E12" s="122"/>
      <c r="F12" s="125">
        <f t="shared" si="0"/>
        <v>0</v>
      </c>
    </row>
    <row r="13" spans="1:6" s="6" customFormat="1" ht="24" customHeight="1" x14ac:dyDescent="0.25">
      <c r="A13" s="53">
        <v>10</v>
      </c>
      <c r="B13" s="103" t="s">
        <v>142</v>
      </c>
      <c r="C13" s="104" t="s">
        <v>10</v>
      </c>
      <c r="D13" s="105">
        <v>300</v>
      </c>
      <c r="E13" s="105"/>
      <c r="F13" s="126">
        <f t="shared" si="0"/>
        <v>0</v>
      </c>
    </row>
    <row r="14" spans="1:6" s="6" customFormat="1" ht="24" customHeight="1" x14ac:dyDescent="0.25">
      <c r="A14" s="53">
        <v>11</v>
      </c>
      <c r="B14" s="7" t="s">
        <v>2</v>
      </c>
      <c r="C14" s="25" t="s">
        <v>10</v>
      </c>
      <c r="D14" s="4">
        <v>60</v>
      </c>
      <c r="E14" s="4"/>
      <c r="F14" s="14">
        <f t="shared" si="0"/>
        <v>0</v>
      </c>
    </row>
    <row r="15" spans="1:6" s="6" customFormat="1" ht="30" customHeight="1" x14ac:dyDescent="0.25">
      <c r="A15" s="53">
        <v>12</v>
      </c>
      <c r="B15" s="7" t="s">
        <v>58</v>
      </c>
      <c r="C15" s="25" t="s">
        <v>10</v>
      </c>
      <c r="D15" s="4">
        <v>200</v>
      </c>
      <c r="E15" s="4"/>
      <c r="F15" s="14">
        <f t="shared" si="0"/>
        <v>0</v>
      </c>
    </row>
    <row r="16" spans="1:6" s="6" customFormat="1" ht="24" customHeight="1" x14ac:dyDescent="0.25">
      <c r="A16" s="53">
        <v>13</v>
      </c>
      <c r="B16" s="7" t="s">
        <v>15</v>
      </c>
      <c r="C16" s="25" t="s">
        <v>10</v>
      </c>
      <c r="D16" s="4">
        <v>150</v>
      </c>
      <c r="E16" s="4"/>
      <c r="F16" s="14">
        <f t="shared" si="0"/>
        <v>0</v>
      </c>
    </row>
    <row r="17" spans="1:6" s="6" customFormat="1" ht="24" customHeight="1" x14ac:dyDescent="0.25">
      <c r="A17" s="53">
        <v>14</v>
      </c>
      <c r="B17" s="7" t="s">
        <v>0</v>
      </c>
      <c r="C17" s="25" t="s">
        <v>10</v>
      </c>
      <c r="D17" s="4">
        <v>300</v>
      </c>
      <c r="E17" s="4"/>
      <c r="F17" s="14">
        <f t="shared" si="0"/>
        <v>0</v>
      </c>
    </row>
    <row r="18" spans="1:6" s="6" customFormat="1" ht="24" customHeight="1" x14ac:dyDescent="0.25">
      <c r="A18" s="53">
        <v>15</v>
      </c>
      <c r="B18" s="7" t="s">
        <v>9</v>
      </c>
      <c r="C18" s="25" t="s">
        <v>10</v>
      </c>
      <c r="D18" s="4">
        <v>150</v>
      </c>
      <c r="E18" s="4"/>
      <c r="F18" s="14">
        <f t="shared" si="0"/>
        <v>0</v>
      </c>
    </row>
    <row r="19" spans="1:6" s="6" customFormat="1" ht="24" customHeight="1" x14ac:dyDescent="0.25">
      <c r="A19" s="53">
        <v>16</v>
      </c>
      <c r="B19" s="54" t="s">
        <v>144</v>
      </c>
      <c r="C19" s="42" t="s">
        <v>10</v>
      </c>
      <c r="D19" s="43">
        <v>9</v>
      </c>
      <c r="E19" s="43"/>
      <c r="F19" s="128">
        <f t="shared" si="0"/>
        <v>0</v>
      </c>
    </row>
    <row r="20" spans="1:6" s="6" customFormat="1" ht="24" customHeight="1" x14ac:dyDescent="0.25">
      <c r="A20" s="53">
        <v>17</v>
      </c>
      <c r="B20" s="54" t="s">
        <v>133</v>
      </c>
      <c r="C20" s="42" t="s">
        <v>10</v>
      </c>
      <c r="D20" s="43">
        <v>16</v>
      </c>
      <c r="E20" s="43"/>
      <c r="F20" s="128">
        <f t="shared" si="0"/>
        <v>0</v>
      </c>
    </row>
    <row r="21" spans="1:6" s="6" customFormat="1" ht="30.75" customHeight="1" x14ac:dyDescent="0.25">
      <c r="A21" s="53">
        <v>18</v>
      </c>
      <c r="B21" s="107" t="s">
        <v>203</v>
      </c>
      <c r="C21" s="104" t="s">
        <v>10</v>
      </c>
      <c r="D21" s="105">
        <v>1</v>
      </c>
      <c r="E21" s="105"/>
      <c r="F21" s="126">
        <f t="shared" si="0"/>
        <v>0</v>
      </c>
    </row>
    <row r="22" spans="1:6" s="6" customFormat="1" ht="30.75" customHeight="1" thickBot="1" x14ac:dyDescent="0.3">
      <c r="A22" s="53">
        <v>19</v>
      </c>
      <c r="B22" s="107" t="s">
        <v>67</v>
      </c>
      <c r="C22" s="104" t="s">
        <v>10</v>
      </c>
      <c r="D22" s="105">
        <v>1</v>
      </c>
      <c r="E22" s="105"/>
      <c r="F22" s="126">
        <f t="shared" si="0"/>
        <v>0</v>
      </c>
    </row>
    <row r="23" spans="1:6" s="6" customFormat="1" ht="30" customHeight="1" thickBot="1" x14ac:dyDescent="0.3">
      <c r="A23" s="57"/>
      <c r="B23" s="203" t="s">
        <v>211</v>
      </c>
      <c r="C23" s="203"/>
      <c r="D23" s="203"/>
      <c r="E23" s="203"/>
      <c r="F23" s="204"/>
    </row>
    <row r="24" spans="1:6" s="6" customFormat="1" ht="30.75" customHeight="1" x14ac:dyDescent="0.25">
      <c r="A24" s="55">
        <v>20</v>
      </c>
      <c r="B24" s="163" t="s">
        <v>8</v>
      </c>
      <c r="C24" s="121" t="s">
        <v>10</v>
      </c>
      <c r="D24" s="122">
        <v>450</v>
      </c>
      <c r="E24" s="122"/>
      <c r="F24" s="124">
        <f>E24*D24</f>
        <v>0</v>
      </c>
    </row>
    <row r="25" spans="1:6" s="6" customFormat="1" ht="29.25" customHeight="1" x14ac:dyDescent="0.25">
      <c r="A25" s="108">
        <v>21</v>
      </c>
      <c r="B25" s="120" t="s">
        <v>135</v>
      </c>
      <c r="C25" s="76" t="s">
        <v>10</v>
      </c>
      <c r="D25" s="122">
        <v>20</v>
      </c>
      <c r="E25" s="122"/>
      <c r="F25" s="125">
        <f t="shared" ref="F25:F36" si="1">E25*D25</f>
        <v>0</v>
      </c>
    </row>
    <row r="26" spans="1:6" s="6" customFormat="1" ht="20.25" customHeight="1" x14ac:dyDescent="0.25">
      <c r="A26" s="53">
        <v>22</v>
      </c>
      <c r="B26" s="82" t="s">
        <v>13</v>
      </c>
      <c r="C26" s="76" t="s">
        <v>10</v>
      </c>
      <c r="D26" s="77">
        <v>250</v>
      </c>
      <c r="E26" s="77"/>
      <c r="F26" s="125">
        <f t="shared" si="1"/>
        <v>0</v>
      </c>
    </row>
    <row r="27" spans="1:6" s="6" customFormat="1" ht="20.25" customHeight="1" x14ac:dyDescent="0.25">
      <c r="A27" s="108">
        <v>23</v>
      </c>
      <c r="B27" s="82" t="s">
        <v>12</v>
      </c>
      <c r="C27" s="76" t="s">
        <v>10</v>
      </c>
      <c r="D27" s="77">
        <v>50</v>
      </c>
      <c r="E27" s="77"/>
      <c r="F27" s="125">
        <f t="shared" si="1"/>
        <v>0</v>
      </c>
    </row>
    <row r="28" spans="1:6" s="6" customFormat="1" ht="20.25" customHeight="1" x14ac:dyDescent="0.25">
      <c r="A28" s="53">
        <v>24</v>
      </c>
      <c r="B28" s="7" t="s">
        <v>1</v>
      </c>
      <c r="C28" s="25" t="s">
        <v>10</v>
      </c>
      <c r="D28" s="4">
        <v>150</v>
      </c>
      <c r="E28" s="4"/>
      <c r="F28" s="14">
        <f t="shared" si="1"/>
        <v>0</v>
      </c>
    </row>
    <row r="29" spans="1:6" s="6" customFormat="1" ht="20.25" customHeight="1" x14ac:dyDescent="0.25">
      <c r="A29" s="108">
        <v>25</v>
      </c>
      <c r="B29" s="8" t="s">
        <v>3</v>
      </c>
      <c r="C29" s="25" t="s">
        <v>10</v>
      </c>
      <c r="D29" s="4">
        <v>80</v>
      </c>
      <c r="E29" s="4"/>
      <c r="F29" s="14">
        <f t="shared" si="1"/>
        <v>0</v>
      </c>
    </row>
    <row r="30" spans="1:6" s="6" customFormat="1" ht="20.25" customHeight="1" x14ac:dyDescent="0.25">
      <c r="A30" s="53">
        <v>26</v>
      </c>
      <c r="B30" s="7" t="s">
        <v>6</v>
      </c>
      <c r="C30" s="25" t="s">
        <v>10</v>
      </c>
      <c r="D30" s="4">
        <v>50</v>
      </c>
      <c r="E30" s="4"/>
      <c r="F30" s="14">
        <f t="shared" si="1"/>
        <v>0</v>
      </c>
    </row>
    <row r="31" spans="1:6" s="6" customFormat="1" ht="35.25" customHeight="1" x14ac:dyDescent="0.25">
      <c r="A31" s="108">
        <v>27</v>
      </c>
      <c r="B31" s="7" t="s">
        <v>154</v>
      </c>
      <c r="C31" s="25" t="s">
        <v>10</v>
      </c>
      <c r="D31" s="4">
        <v>40</v>
      </c>
      <c r="E31" s="4"/>
      <c r="F31" s="14">
        <f t="shared" si="1"/>
        <v>0</v>
      </c>
    </row>
    <row r="32" spans="1:6" s="6" customFormat="1" ht="30" customHeight="1" x14ac:dyDescent="0.25">
      <c r="A32" s="53">
        <v>28</v>
      </c>
      <c r="B32" s="7" t="s">
        <v>14</v>
      </c>
      <c r="C32" s="25" t="s">
        <v>10</v>
      </c>
      <c r="D32" s="4">
        <v>150</v>
      </c>
      <c r="E32" s="4"/>
      <c r="F32" s="14">
        <f t="shared" si="1"/>
        <v>0</v>
      </c>
    </row>
    <row r="33" spans="1:6" s="6" customFormat="1" ht="51" customHeight="1" x14ac:dyDescent="0.25">
      <c r="A33" s="108">
        <v>29</v>
      </c>
      <c r="B33" s="7" t="s">
        <v>16</v>
      </c>
      <c r="C33" s="25" t="s">
        <v>10</v>
      </c>
      <c r="D33" s="4">
        <v>40</v>
      </c>
      <c r="E33" s="4"/>
      <c r="F33" s="14">
        <f t="shared" si="1"/>
        <v>0</v>
      </c>
    </row>
    <row r="34" spans="1:6" s="6" customFormat="1" ht="30" customHeight="1" x14ac:dyDescent="0.25">
      <c r="A34" s="53">
        <v>30</v>
      </c>
      <c r="B34" s="7" t="s">
        <v>23</v>
      </c>
      <c r="C34" s="25" t="s">
        <v>10</v>
      </c>
      <c r="D34" s="4">
        <v>220</v>
      </c>
      <c r="E34" s="4"/>
      <c r="F34" s="14">
        <f t="shared" si="1"/>
        <v>0</v>
      </c>
    </row>
    <row r="35" spans="1:6" s="6" customFormat="1" ht="31.5" customHeight="1" x14ac:dyDescent="0.25">
      <c r="A35" s="108">
        <v>31</v>
      </c>
      <c r="B35" s="7" t="s">
        <v>22</v>
      </c>
      <c r="C35" s="25" t="s">
        <v>10</v>
      </c>
      <c r="D35" s="4">
        <v>10</v>
      </c>
      <c r="E35" s="4"/>
      <c r="F35" s="14">
        <f t="shared" si="1"/>
        <v>0</v>
      </c>
    </row>
    <row r="36" spans="1:6" s="6" customFormat="1" ht="31.5" customHeight="1" thickBot="1" x14ac:dyDescent="0.3">
      <c r="A36" s="160">
        <v>32</v>
      </c>
      <c r="B36" s="161" t="s">
        <v>49</v>
      </c>
      <c r="C36" s="149" t="s">
        <v>10</v>
      </c>
      <c r="D36" s="150">
        <v>1</v>
      </c>
      <c r="E36" s="150"/>
      <c r="F36" s="162">
        <f t="shared" si="1"/>
        <v>0</v>
      </c>
    </row>
    <row r="37" spans="1:6" ht="20.25" x14ac:dyDescent="0.25">
      <c r="A37" s="46"/>
      <c r="B37" s="47" t="s">
        <v>64</v>
      </c>
      <c r="C37" s="48"/>
      <c r="D37" s="49"/>
      <c r="E37" s="50"/>
      <c r="F37" s="129">
        <f>SUM(F4:F36)</f>
        <v>0</v>
      </c>
    </row>
    <row r="38" spans="1:6" ht="21" thickBot="1" x14ac:dyDescent="0.3">
      <c r="A38" s="16"/>
      <c r="B38" s="17" t="s">
        <v>65</v>
      </c>
      <c r="C38" s="18"/>
      <c r="D38" s="19"/>
      <c r="E38" s="20"/>
      <c r="F38" s="130">
        <f>F37*1.21</f>
        <v>0</v>
      </c>
    </row>
  </sheetData>
  <mergeCells count="3">
    <mergeCell ref="B3:F3"/>
    <mergeCell ref="B23:F23"/>
    <mergeCell ref="A1:F1"/>
  </mergeCells>
  <pageMargins left="0.7" right="0.7" top="0.78740157499999996" bottom="0.78740157499999996" header="0.3" footer="0.3"/>
  <pageSetup paperSize="9" scale="70" orientation="portrait" horizontalDpi="4294967295"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opLeftCell="A63" zoomScale="70" zoomScaleNormal="70" workbookViewId="0">
      <selection activeCell="A71" sqref="A71:XFD71"/>
    </sheetView>
  </sheetViews>
  <sheetFormatPr defaultRowHeight="15.75" x14ac:dyDescent="0.25"/>
  <cols>
    <col min="1" max="1" width="9.7109375" customWidth="1"/>
    <col min="2" max="2" width="5.28515625" customWidth="1"/>
    <col min="3" max="3" width="33.140625" customWidth="1"/>
    <col min="4" max="4" width="12" customWidth="1"/>
    <col min="5" max="5" width="11" style="1" customWidth="1"/>
    <col min="6" max="6" width="15.140625" style="1" customWidth="1"/>
    <col min="7" max="7" width="17.140625" style="1" customWidth="1"/>
    <col min="8" max="8" width="76.85546875" style="99" customWidth="1"/>
    <col min="9" max="18" width="10.85546875" customWidth="1"/>
  </cols>
  <sheetData>
    <row r="1" spans="1:18" s="64" customFormat="1" ht="26.25" thickBot="1" x14ac:dyDescent="0.4">
      <c r="A1" s="180" t="s">
        <v>167</v>
      </c>
      <c r="B1" s="181"/>
      <c r="C1" s="181"/>
      <c r="D1" s="181"/>
      <c r="E1" s="181"/>
      <c r="F1" s="181"/>
      <c r="G1" s="181"/>
      <c r="H1" s="182"/>
      <c r="I1" s="65"/>
      <c r="J1" s="65"/>
      <c r="K1" s="65"/>
      <c r="L1" s="65"/>
      <c r="M1" s="65"/>
      <c r="N1" s="65"/>
      <c r="O1" s="65"/>
      <c r="P1" s="65"/>
      <c r="Q1" s="65"/>
      <c r="R1" s="65"/>
    </row>
    <row r="2" spans="1:18" s="64" customFormat="1" ht="42.75" customHeight="1" thickBot="1" x14ac:dyDescent="0.3">
      <c r="A2" s="66" t="s">
        <v>174</v>
      </c>
      <c r="B2" s="183" t="s">
        <v>20</v>
      </c>
      <c r="C2" s="184"/>
      <c r="D2" s="67" t="s">
        <v>70</v>
      </c>
      <c r="E2" s="67" t="s">
        <v>71</v>
      </c>
      <c r="F2" s="67" t="s">
        <v>72</v>
      </c>
      <c r="G2" s="67" t="s">
        <v>28</v>
      </c>
      <c r="H2" s="68" t="s">
        <v>73</v>
      </c>
      <c r="I2" s="69"/>
      <c r="J2" s="69"/>
      <c r="K2" s="69"/>
      <c r="L2" s="69"/>
      <c r="M2" s="69"/>
      <c r="N2" s="69"/>
      <c r="O2" s="69"/>
      <c r="P2" s="69"/>
      <c r="Q2" s="69"/>
      <c r="R2" s="69"/>
    </row>
    <row r="3" spans="1:18" s="72" customFormat="1" ht="39.75" customHeight="1" x14ac:dyDescent="0.25">
      <c r="A3" s="70">
        <v>1</v>
      </c>
      <c r="B3" s="212" t="s">
        <v>219</v>
      </c>
      <c r="C3" s="213"/>
      <c r="D3" s="213"/>
      <c r="E3" s="213"/>
      <c r="F3" s="213"/>
      <c r="G3" s="214"/>
      <c r="H3" s="71" t="s">
        <v>195</v>
      </c>
      <c r="I3" s="73"/>
      <c r="J3" s="73"/>
      <c r="K3" s="73"/>
      <c r="L3" s="73"/>
      <c r="M3" s="73"/>
      <c r="N3" s="73"/>
      <c r="O3" s="73"/>
      <c r="P3" s="73"/>
      <c r="Q3" s="73"/>
      <c r="R3" s="73"/>
    </row>
    <row r="4" spans="1:18" s="72" customFormat="1" ht="33.75" customHeight="1" x14ac:dyDescent="0.25">
      <c r="A4" s="177"/>
      <c r="B4" s="74" t="s">
        <v>30</v>
      </c>
      <c r="C4" s="82" t="s">
        <v>74</v>
      </c>
      <c r="D4" s="76" t="s">
        <v>10</v>
      </c>
      <c r="E4" s="77">
        <v>1</v>
      </c>
      <c r="F4" s="78"/>
      <c r="G4" s="78">
        <f t="shared" ref="G4:G8" si="0">E4*F4</f>
        <v>0</v>
      </c>
      <c r="H4" s="79" t="s">
        <v>179</v>
      </c>
      <c r="I4" s="73"/>
      <c r="J4" s="73"/>
      <c r="K4" s="73"/>
      <c r="L4" s="73"/>
      <c r="M4" s="73"/>
      <c r="N4" s="73"/>
      <c r="O4" s="73"/>
      <c r="P4" s="73"/>
      <c r="Q4" s="73"/>
      <c r="R4" s="73"/>
    </row>
    <row r="5" spans="1:18" s="72" customFormat="1" ht="111" customHeight="1" x14ac:dyDescent="0.25">
      <c r="A5" s="211"/>
      <c r="B5" s="74" t="s">
        <v>31</v>
      </c>
      <c r="C5" s="82" t="s">
        <v>182</v>
      </c>
      <c r="D5" s="76" t="s">
        <v>77</v>
      </c>
      <c r="E5" s="77">
        <v>9</v>
      </c>
      <c r="F5" s="78"/>
      <c r="G5" s="78">
        <f t="shared" si="0"/>
        <v>0</v>
      </c>
      <c r="H5" s="79" t="s">
        <v>181</v>
      </c>
      <c r="I5" s="73"/>
      <c r="J5" s="73"/>
      <c r="K5" s="73"/>
      <c r="L5" s="73"/>
      <c r="M5" s="73"/>
      <c r="N5" s="73"/>
      <c r="O5" s="73"/>
      <c r="P5" s="73"/>
      <c r="Q5" s="73"/>
      <c r="R5" s="73"/>
    </row>
    <row r="6" spans="1:18" s="72" customFormat="1" ht="47.25" customHeight="1" x14ac:dyDescent="0.25">
      <c r="A6" s="211"/>
      <c r="B6" s="74" t="s">
        <v>76</v>
      </c>
      <c r="C6" s="82" t="s">
        <v>82</v>
      </c>
      <c r="D6" s="76" t="s">
        <v>77</v>
      </c>
      <c r="E6" s="77">
        <v>9</v>
      </c>
      <c r="F6" s="78"/>
      <c r="G6" s="78">
        <f t="shared" si="0"/>
        <v>0</v>
      </c>
      <c r="H6" s="79" t="s">
        <v>83</v>
      </c>
      <c r="I6" s="73"/>
      <c r="J6" s="73"/>
      <c r="K6" s="73"/>
      <c r="L6" s="73"/>
      <c r="M6" s="73"/>
      <c r="N6" s="73"/>
      <c r="O6" s="73"/>
      <c r="P6" s="73"/>
      <c r="Q6" s="73"/>
      <c r="R6" s="73"/>
    </row>
    <row r="7" spans="1:18" s="72" customFormat="1" ht="64.5" customHeight="1" x14ac:dyDescent="0.25">
      <c r="A7" s="211"/>
      <c r="B7" s="74" t="s">
        <v>78</v>
      </c>
      <c r="C7" s="82" t="s">
        <v>84</v>
      </c>
      <c r="D7" s="76" t="s">
        <v>77</v>
      </c>
      <c r="E7" s="77">
        <v>9</v>
      </c>
      <c r="F7" s="78"/>
      <c r="G7" s="78">
        <f t="shared" si="0"/>
        <v>0</v>
      </c>
      <c r="H7" s="79" t="s">
        <v>131</v>
      </c>
      <c r="I7" s="73"/>
      <c r="J7" s="73"/>
      <c r="K7" s="73"/>
      <c r="L7" s="73"/>
      <c r="M7" s="73"/>
      <c r="N7" s="73"/>
      <c r="O7" s="73"/>
      <c r="P7" s="73"/>
      <c r="Q7" s="73"/>
      <c r="R7" s="73"/>
    </row>
    <row r="8" spans="1:18" s="72" customFormat="1" ht="67.5" customHeight="1" x14ac:dyDescent="0.25">
      <c r="A8" s="215"/>
      <c r="B8" s="74" t="s">
        <v>80</v>
      </c>
      <c r="C8" s="82" t="s">
        <v>183</v>
      </c>
      <c r="D8" s="76" t="s">
        <v>10</v>
      </c>
      <c r="E8" s="77">
        <v>1</v>
      </c>
      <c r="F8" s="78"/>
      <c r="G8" s="78">
        <f t="shared" si="0"/>
        <v>0</v>
      </c>
      <c r="H8" s="79" t="s">
        <v>180</v>
      </c>
      <c r="I8" s="73"/>
      <c r="J8" s="73"/>
      <c r="K8" s="73"/>
      <c r="L8" s="73"/>
      <c r="M8" s="73"/>
      <c r="N8" s="73"/>
      <c r="O8" s="73"/>
      <c r="P8" s="73"/>
      <c r="Q8" s="73"/>
      <c r="R8" s="73"/>
    </row>
    <row r="9" spans="1:18" s="72" customFormat="1" ht="38.25" customHeight="1" x14ac:dyDescent="0.25">
      <c r="A9" s="70">
        <v>2</v>
      </c>
      <c r="B9" s="185" t="s">
        <v>218</v>
      </c>
      <c r="C9" s="186"/>
      <c r="D9" s="186"/>
      <c r="E9" s="186"/>
      <c r="F9" s="186"/>
      <c r="G9" s="187"/>
      <c r="H9" s="71" t="s">
        <v>194</v>
      </c>
      <c r="I9" s="73"/>
      <c r="J9" s="73"/>
      <c r="K9" s="73"/>
      <c r="L9" s="73"/>
      <c r="M9" s="73"/>
      <c r="N9" s="73"/>
      <c r="O9" s="73"/>
      <c r="P9" s="73"/>
      <c r="Q9" s="73"/>
      <c r="R9" s="73"/>
    </row>
    <row r="10" spans="1:18" s="72" customFormat="1" ht="33.75" customHeight="1" x14ac:dyDescent="0.25">
      <c r="A10" s="177"/>
      <c r="B10" s="74" t="s">
        <v>86</v>
      </c>
      <c r="C10" s="82" t="s">
        <v>74</v>
      </c>
      <c r="D10" s="76" t="s">
        <v>10</v>
      </c>
      <c r="E10" s="77">
        <v>1</v>
      </c>
      <c r="F10" s="78"/>
      <c r="G10" s="78">
        <f t="shared" ref="G10:G14" si="1">E10*F10</f>
        <v>0</v>
      </c>
      <c r="H10" s="79" t="s">
        <v>179</v>
      </c>
      <c r="I10" s="73"/>
      <c r="J10" s="73"/>
      <c r="K10" s="73"/>
      <c r="L10" s="73"/>
      <c r="M10" s="73"/>
      <c r="N10" s="73"/>
      <c r="O10" s="73"/>
      <c r="P10" s="73"/>
      <c r="Q10" s="73"/>
      <c r="R10" s="73"/>
    </row>
    <row r="11" spans="1:18" s="72" customFormat="1" ht="116.25" customHeight="1" x14ac:dyDescent="0.25">
      <c r="A11" s="211"/>
      <c r="B11" s="74" t="s">
        <v>87</v>
      </c>
      <c r="C11" s="82" t="s">
        <v>182</v>
      </c>
      <c r="D11" s="76" t="s">
        <v>89</v>
      </c>
      <c r="E11" s="77">
        <v>3</v>
      </c>
      <c r="F11" s="78"/>
      <c r="G11" s="78">
        <f t="shared" si="1"/>
        <v>0</v>
      </c>
      <c r="H11" s="79" t="s">
        <v>181</v>
      </c>
      <c r="I11" s="73"/>
      <c r="J11" s="73"/>
      <c r="K11" s="73"/>
      <c r="L11" s="73"/>
      <c r="M11" s="73"/>
      <c r="N11" s="73"/>
      <c r="O11" s="73"/>
      <c r="P11" s="73"/>
      <c r="Q11" s="73"/>
      <c r="R11" s="73"/>
    </row>
    <row r="12" spans="1:18" s="72" customFormat="1" ht="49.5" customHeight="1" x14ac:dyDescent="0.25">
      <c r="A12" s="211"/>
      <c r="B12" s="74" t="s">
        <v>88</v>
      </c>
      <c r="C12" s="82" t="s">
        <v>82</v>
      </c>
      <c r="D12" s="76" t="s">
        <v>89</v>
      </c>
      <c r="E12" s="77">
        <v>3</v>
      </c>
      <c r="F12" s="78"/>
      <c r="G12" s="78">
        <f t="shared" si="1"/>
        <v>0</v>
      </c>
      <c r="H12" s="79" t="s">
        <v>83</v>
      </c>
      <c r="I12" s="73"/>
      <c r="J12" s="73"/>
      <c r="K12" s="73"/>
      <c r="L12" s="73"/>
      <c r="M12" s="73"/>
      <c r="N12" s="73"/>
      <c r="O12" s="73"/>
      <c r="P12" s="73"/>
      <c r="Q12" s="73"/>
      <c r="R12" s="73"/>
    </row>
    <row r="13" spans="1:18" s="72" customFormat="1" ht="63.75" customHeight="1" x14ac:dyDescent="0.25">
      <c r="A13" s="211"/>
      <c r="B13" s="74" t="s">
        <v>90</v>
      </c>
      <c r="C13" s="82" t="s">
        <v>84</v>
      </c>
      <c r="D13" s="76" t="s">
        <v>89</v>
      </c>
      <c r="E13" s="77">
        <v>3</v>
      </c>
      <c r="F13" s="78"/>
      <c r="G13" s="78">
        <f t="shared" si="1"/>
        <v>0</v>
      </c>
      <c r="H13" s="79" t="s">
        <v>131</v>
      </c>
      <c r="I13" s="73"/>
      <c r="J13" s="73"/>
      <c r="K13" s="73"/>
      <c r="L13" s="73"/>
      <c r="M13" s="73"/>
      <c r="N13" s="73"/>
      <c r="O13" s="73"/>
      <c r="P13" s="73"/>
      <c r="Q13" s="73"/>
      <c r="R13" s="73"/>
    </row>
    <row r="14" spans="1:18" s="72" customFormat="1" ht="69" customHeight="1" x14ac:dyDescent="0.25">
      <c r="A14" s="215"/>
      <c r="B14" s="74" t="s">
        <v>91</v>
      </c>
      <c r="C14" s="82" t="s">
        <v>183</v>
      </c>
      <c r="D14" s="76" t="s">
        <v>10</v>
      </c>
      <c r="E14" s="77">
        <v>1</v>
      </c>
      <c r="F14" s="78"/>
      <c r="G14" s="78">
        <f t="shared" si="1"/>
        <v>0</v>
      </c>
      <c r="H14" s="79" t="s">
        <v>180</v>
      </c>
      <c r="I14" s="73"/>
      <c r="J14" s="73"/>
      <c r="K14" s="73"/>
      <c r="L14" s="73"/>
      <c r="M14" s="73"/>
      <c r="N14" s="73"/>
      <c r="O14" s="73"/>
      <c r="P14" s="73"/>
      <c r="Q14" s="73"/>
      <c r="R14" s="73"/>
    </row>
    <row r="15" spans="1:18" s="72" customFormat="1" ht="43.5" customHeight="1" x14ac:dyDescent="0.25">
      <c r="A15" s="70">
        <v>3</v>
      </c>
      <c r="B15" s="212" t="s">
        <v>217</v>
      </c>
      <c r="C15" s="213"/>
      <c r="D15" s="213"/>
      <c r="E15" s="213"/>
      <c r="F15" s="213"/>
      <c r="G15" s="214"/>
      <c r="H15" s="71" t="s">
        <v>194</v>
      </c>
      <c r="I15" s="73"/>
      <c r="J15" s="73"/>
      <c r="K15" s="73"/>
      <c r="L15" s="73"/>
      <c r="M15" s="73"/>
      <c r="N15" s="73"/>
      <c r="O15" s="73"/>
      <c r="P15" s="73"/>
      <c r="Q15" s="73"/>
      <c r="R15" s="73"/>
    </row>
    <row r="16" spans="1:18" s="72" customFormat="1" ht="34.5" customHeight="1" x14ac:dyDescent="0.25">
      <c r="A16" s="177"/>
      <c r="B16" s="74" t="s">
        <v>24</v>
      </c>
      <c r="C16" s="75" t="s">
        <v>74</v>
      </c>
      <c r="D16" s="76" t="s">
        <v>10</v>
      </c>
      <c r="E16" s="77">
        <v>1</v>
      </c>
      <c r="F16" s="78"/>
      <c r="G16" s="78">
        <f t="shared" ref="G16:G20" si="2">E16*F16</f>
        <v>0</v>
      </c>
      <c r="H16" s="79" t="s">
        <v>179</v>
      </c>
      <c r="I16" s="73"/>
      <c r="J16" s="73"/>
      <c r="K16" s="73"/>
      <c r="L16" s="73"/>
      <c r="M16" s="73"/>
      <c r="N16" s="73"/>
      <c r="O16" s="73"/>
      <c r="P16" s="73"/>
      <c r="Q16" s="73"/>
      <c r="R16" s="73"/>
    </row>
    <row r="17" spans="1:18" s="72" customFormat="1" ht="118.5" customHeight="1" x14ac:dyDescent="0.25">
      <c r="A17" s="211"/>
      <c r="B17" s="74" t="s">
        <v>26</v>
      </c>
      <c r="C17" s="75" t="s">
        <v>79</v>
      </c>
      <c r="D17" s="76" t="s">
        <v>77</v>
      </c>
      <c r="E17" s="77">
        <v>12</v>
      </c>
      <c r="F17" s="78"/>
      <c r="G17" s="78">
        <f t="shared" si="2"/>
        <v>0</v>
      </c>
      <c r="H17" s="79" t="s">
        <v>181</v>
      </c>
      <c r="I17" s="73"/>
      <c r="J17" s="73"/>
      <c r="K17" s="73"/>
      <c r="L17" s="73"/>
      <c r="M17" s="73"/>
      <c r="N17" s="73"/>
      <c r="O17" s="73"/>
      <c r="P17" s="73"/>
      <c r="Q17" s="73"/>
      <c r="R17" s="73"/>
    </row>
    <row r="18" spans="1:18" s="72" customFormat="1" ht="56.25" customHeight="1" x14ac:dyDescent="0.25">
      <c r="A18" s="211"/>
      <c r="B18" s="74" t="s">
        <v>25</v>
      </c>
      <c r="C18" s="75" t="s">
        <v>82</v>
      </c>
      <c r="D18" s="76" t="s">
        <v>77</v>
      </c>
      <c r="E18" s="77">
        <v>12</v>
      </c>
      <c r="F18" s="78"/>
      <c r="G18" s="78">
        <f t="shared" si="2"/>
        <v>0</v>
      </c>
      <c r="H18" s="79" t="s">
        <v>83</v>
      </c>
      <c r="I18" s="73"/>
      <c r="J18" s="73"/>
      <c r="K18" s="73"/>
      <c r="L18" s="73"/>
      <c r="M18" s="73"/>
      <c r="N18" s="73"/>
      <c r="O18" s="73"/>
      <c r="P18" s="73"/>
      <c r="Q18" s="73"/>
      <c r="R18" s="73"/>
    </row>
    <row r="19" spans="1:18" s="72" customFormat="1" ht="63" customHeight="1" x14ac:dyDescent="0.25">
      <c r="A19" s="211"/>
      <c r="B19" s="74" t="s">
        <v>92</v>
      </c>
      <c r="C19" s="75" t="s">
        <v>84</v>
      </c>
      <c r="D19" s="76" t="s">
        <v>77</v>
      </c>
      <c r="E19" s="77">
        <v>12</v>
      </c>
      <c r="F19" s="78"/>
      <c r="G19" s="78">
        <f t="shared" si="2"/>
        <v>0</v>
      </c>
      <c r="H19" s="79" t="s">
        <v>131</v>
      </c>
      <c r="I19" s="73"/>
      <c r="J19" s="73"/>
      <c r="K19" s="73"/>
      <c r="L19" s="73"/>
      <c r="M19" s="73"/>
      <c r="N19" s="73"/>
      <c r="O19" s="73"/>
      <c r="P19" s="73"/>
      <c r="Q19" s="73"/>
      <c r="R19" s="73"/>
    </row>
    <row r="20" spans="1:18" s="72" customFormat="1" ht="65.25" customHeight="1" x14ac:dyDescent="0.25">
      <c r="A20" s="215"/>
      <c r="B20" s="74" t="s">
        <v>93</v>
      </c>
      <c r="C20" s="75" t="s">
        <v>85</v>
      </c>
      <c r="D20" s="76" t="s">
        <v>10</v>
      </c>
      <c r="E20" s="77">
        <v>1</v>
      </c>
      <c r="F20" s="78"/>
      <c r="G20" s="78">
        <f t="shared" si="2"/>
        <v>0</v>
      </c>
      <c r="H20" s="79" t="s">
        <v>180</v>
      </c>
      <c r="I20" s="73"/>
      <c r="J20" s="73"/>
      <c r="K20" s="73"/>
      <c r="L20" s="73"/>
      <c r="M20" s="73"/>
      <c r="N20" s="73"/>
      <c r="O20" s="73"/>
      <c r="P20" s="73"/>
      <c r="Q20" s="73"/>
      <c r="R20" s="73"/>
    </row>
    <row r="21" spans="1:18" s="72" customFormat="1" ht="38.25" customHeight="1" x14ac:dyDescent="0.25">
      <c r="A21" s="70">
        <v>4</v>
      </c>
      <c r="B21" s="212" t="s">
        <v>220</v>
      </c>
      <c r="C21" s="213"/>
      <c r="D21" s="213"/>
      <c r="E21" s="213"/>
      <c r="F21" s="213"/>
      <c r="G21" s="214"/>
      <c r="H21" s="71" t="s">
        <v>95</v>
      </c>
      <c r="I21" s="73"/>
      <c r="J21" s="73"/>
      <c r="K21" s="73"/>
      <c r="L21" s="73"/>
      <c r="M21" s="73"/>
      <c r="N21" s="73"/>
      <c r="O21" s="73"/>
      <c r="P21" s="73"/>
      <c r="Q21" s="73"/>
      <c r="R21" s="73"/>
    </row>
    <row r="22" spans="1:18" s="72" customFormat="1" ht="36" customHeight="1" x14ac:dyDescent="0.25">
      <c r="A22" s="177"/>
      <c r="B22" s="74" t="s">
        <v>32</v>
      </c>
      <c r="C22" s="75" t="s">
        <v>74</v>
      </c>
      <c r="D22" s="76" t="s">
        <v>10</v>
      </c>
      <c r="E22" s="77">
        <v>1</v>
      </c>
      <c r="F22" s="78"/>
      <c r="G22" s="78">
        <f t="shared" ref="G22:G25" si="3">E22*F22</f>
        <v>0</v>
      </c>
      <c r="H22" s="79" t="s">
        <v>179</v>
      </c>
      <c r="I22" s="73"/>
      <c r="J22" s="73"/>
      <c r="K22" s="73"/>
      <c r="L22" s="73"/>
      <c r="M22" s="73"/>
      <c r="N22" s="73"/>
      <c r="O22" s="73"/>
      <c r="P22" s="73"/>
      <c r="Q22" s="73"/>
      <c r="R22" s="73"/>
    </row>
    <row r="23" spans="1:18" s="72" customFormat="1" ht="121.5" customHeight="1" x14ac:dyDescent="0.25">
      <c r="A23" s="211"/>
      <c r="B23" s="74" t="s">
        <v>33</v>
      </c>
      <c r="C23" s="75" t="s">
        <v>79</v>
      </c>
      <c r="D23" s="76" t="s">
        <v>96</v>
      </c>
      <c r="E23" s="77">
        <v>7</v>
      </c>
      <c r="F23" s="78"/>
      <c r="G23" s="78">
        <f t="shared" si="3"/>
        <v>0</v>
      </c>
      <c r="H23" s="79" t="s">
        <v>181</v>
      </c>
      <c r="I23" s="73"/>
      <c r="J23" s="73"/>
      <c r="K23" s="73"/>
      <c r="L23" s="73"/>
      <c r="M23" s="73"/>
      <c r="N23" s="73"/>
      <c r="O23" s="73"/>
      <c r="P23" s="73"/>
      <c r="Q23" s="73"/>
      <c r="R23" s="73"/>
    </row>
    <row r="24" spans="1:18" s="72" customFormat="1" ht="63" customHeight="1" x14ac:dyDescent="0.25">
      <c r="A24" s="211"/>
      <c r="B24" s="74" t="s">
        <v>34</v>
      </c>
      <c r="C24" s="75" t="s">
        <v>84</v>
      </c>
      <c r="D24" s="76" t="s">
        <v>96</v>
      </c>
      <c r="E24" s="77">
        <v>7</v>
      </c>
      <c r="F24" s="78"/>
      <c r="G24" s="78">
        <f t="shared" si="3"/>
        <v>0</v>
      </c>
      <c r="H24" s="79" t="s">
        <v>131</v>
      </c>
      <c r="I24" s="73"/>
      <c r="J24" s="73"/>
      <c r="K24" s="73"/>
      <c r="L24" s="73"/>
      <c r="M24" s="73"/>
      <c r="N24" s="73"/>
      <c r="O24" s="73"/>
      <c r="P24" s="73"/>
      <c r="Q24" s="73"/>
      <c r="R24" s="73"/>
    </row>
    <row r="25" spans="1:18" s="72" customFormat="1" ht="66" customHeight="1" x14ac:dyDescent="0.25">
      <c r="A25" s="215"/>
      <c r="B25" s="74" t="s">
        <v>97</v>
      </c>
      <c r="C25" s="75" t="s">
        <v>85</v>
      </c>
      <c r="D25" s="76" t="s">
        <v>10</v>
      </c>
      <c r="E25" s="77">
        <v>1</v>
      </c>
      <c r="F25" s="78"/>
      <c r="G25" s="78">
        <f t="shared" si="3"/>
        <v>0</v>
      </c>
      <c r="H25" s="79" t="s">
        <v>180</v>
      </c>
      <c r="I25" s="73"/>
      <c r="J25" s="73"/>
      <c r="K25" s="73"/>
      <c r="L25" s="73"/>
      <c r="M25" s="73"/>
      <c r="N25" s="73"/>
      <c r="O25" s="73"/>
      <c r="P25" s="73"/>
      <c r="Q25" s="73"/>
      <c r="R25" s="73"/>
    </row>
    <row r="26" spans="1:18" s="72" customFormat="1" ht="39" customHeight="1" x14ac:dyDescent="0.25">
      <c r="A26" s="80">
        <v>5</v>
      </c>
      <c r="B26" s="192" t="s">
        <v>221</v>
      </c>
      <c r="C26" s="193"/>
      <c r="D26" s="216"/>
      <c r="E26" s="216"/>
      <c r="F26" s="216"/>
      <c r="G26" s="217"/>
      <c r="H26" s="81" t="s">
        <v>100</v>
      </c>
    </row>
    <row r="27" spans="1:18" s="72" customFormat="1" ht="34.5" customHeight="1" x14ac:dyDescent="0.25">
      <c r="A27" s="177"/>
      <c r="B27" s="74" t="s">
        <v>39</v>
      </c>
      <c r="C27" s="82" t="s">
        <v>74</v>
      </c>
      <c r="D27" s="76" t="s">
        <v>10</v>
      </c>
      <c r="E27" s="77">
        <v>1</v>
      </c>
      <c r="F27" s="78"/>
      <c r="G27" s="78">
        <f t="shared" ref="G27:G32" si="4">E27*F27</f>
        <v>0</v>
      </c>
      <c r="H27" s="79" t="s">
        <v>179</v>
      </c>
    </row>
    <row r="28" spans="1:18" s="72" customFormat="1" ht="34.5" customHeight="1" x14ac:dyDescent="0.25">
      <c r="A28" s="211"/>
      <c r="B28" s="74" t="s">
        <v>40</v>
      </c>
      <c r="C28" s="82" t="s">
        <v>187</v>
      </c>
      <c r="D28" s="76" t="s">
        <v>10</v>
      </c>
      <c r="E28" s="77">
        <v>1</v>
      </c>
      <c r="F28" s="78"/>
      <c r="G28" s="78">
        <f t="shared" si="4"/>
        <v>0</v>
      </c>
      <c r="H28" s="79" t="s">
        <v>75</v>
      </c>
    </row>
    <row r="29" spans="1:18" s="72" customFormat="1" ht="110.25" customHeight="1" x14ac:dyDescent="0.25">
      <c r="A29" s="211"/>
      <c r="B29" s="74" t="s">
        <v>212</v>
      </c>
      <c r="C29" s="82" t="s">
        <v>188</v>
      </c>
      <c r="D29" s="76" t="s">
        <v>77</v>
      </c>
      <c r="E29" s="77">
        <v>9</v>
      </c>
      <c r="F29" s="78"/>
      <c r="G29" s="78">
        <f t="shared" si="4"/>
        <v>0</v>
      </c>
      <c r="H29" s="79" t="s">
        <v>181</v>
      </c>
    </row>
    <row r="30" spans="1:18" s="72" customFormat="1" ht="56.25" customHeight="1" x14ac:dyDescent="0.25">
      <c r="A30" s="211"/>
      <c r="B30" s="74" t="s">
        <v>101</v>
      </c>
      <c r="C30" s="82" t="s">
        <v>190</v>
      </c>
      <c r="D30" s="76" t="s">
        <v>103</v>
      </c>
      <c r="E30" s="77">
        <v>3</v>
      </c>
      <c r="F30" s="78"/>
      <c r="G30" s="78">
        <f t="shared" si="4"/>
        <v>0</v>
      </c>
      <c r="H30" s="79" t="s">
        <v>197</v>
      </c>
    </row>
    <row r="31" spans="1:18" s="72" customFormat="1" ht="64.5" customHeight="1" x14ac:dyDescent="0.25">
      <c r="A31" s="211"/>
      <c r="B31" s="74" t="s">
        <v>213</v>
      </c>
      <c r="C31" s="82" t="s">
        <v>104</v>
      </c>
      <c r="D31" s="76" t="s">
        <v>103</v>
      </c>
      <c r="E31" s="77">
        <v>3</v>
      </c>
      <c r="F31" s="78"/>
      <c r="G31" s="78">
        <f t="shared" si="4"/>
        <v>0</v>
      </c>
      <c r="H31" s="79" t="s">
        <v>105</v>
      </c>
    </row>
    <row r="32" spans="1:18" s="72" customFormat="1" ht="66.75" customHeight="1" x14ac:dyDescent="0.25">
      <c r="A32" s="215"/>
      <c r="B32" s="74" t="s">
        <v>102</v>
      </c>
      <c r="C32" s="82" t="s">
        <v>183</v>
      </c>
      <c r="D32" s="76" t="s">
        <v>10</v>
      </c>
      <c r="E32" s="77">
        <v>1</v>
      </c>
      <c r="F32" s="78"/>
      <c r="G32" s="78">
        <f t="shared" si="4"/>
        <v>0</v>
      </c>
      <c r="H32" s="79" t="s">
        <v>189</v>
      </c>
    </row>
    <row r="33" spans="1:8" s="72" customFormat="1" ht="42.75" customHeight="1" x14ac:dyDescent="0.25">
      <c r="A33" s="80">
        <v>6</v>
      </c>
      <c r="B33" s="192" t="s">
        <v>222</v>
      </c>
      <c r="C33" s="193"/>
      <c r="D33" s="216"/>
      <c r="E33" s="216"/>
      <c r="F33" s="216"/>
      <c r="G33" s="217"/>
      <c r="H33" s="81" t="s">
        <v>100</v>
      </c>
    </row>
    <row r="34" spans="1:8" s="72" customFormat="1" ht="36" customHeight="1" x14ac:dyDescent="0.25">
      <c r="A34" s="177"/>
      <c r="B34" s="74" t="s">
        <v>106</v>
      </c>
      <c r="C34" s="82" t="s">
        <v>74</v>
      </c>
      <c r="D34" s="76" t="s">
        <v>10</v>
      </c>
      <c r="E34" s="77">
        <v>1</v>
      </c>
      <c r="F34" s="78"/>
      <c r="G34" s="78">
        <f t="shared" ref="G34:G39" si="5">E34*F34</f>
        <v>0</v>
      </c>
      <c r="H34" s="79" t="s">
        <v>179</v>
      </c>
    </row>
    <row r="35" spans="1:8" s="72" customFormat="1" ht="36" customHeight="1" x14ac:dyDescent="0.25">
      <c r="A35" s="211"/>
      <c r="B35" s="74" t="s">
        <v>107</v>
      </c>
      <c r="C35" s="82" t="s">
        <v>187</v>
      </c>
      <c r="D35" s="76" t="s">
        <v>10</v>
      </c>
      <c r="E35" s="77">
        <v>1</v>
      </c>
      <c r="F35" s="78"/>
      <c r="G35" s="78">
        <f t="shared" si="5"/>
        <v>0</v>
      </c>
      <c r="H35" s="79" t="s">
        <v>75</v>
      </c>
    </row>
    <row r="36" spans="1:8" s="72" customFormat="1" ht="115.5" customHeight="1" x14ac:dyDescent="0.25">
      <c r="A36" s="211"/>
      <c r="B36" s="74" t="s">
        <v>108</v>
      </c>
      <c r="C36" s="82" t="s">
        <v>188</v>
      </c>
      <c r="D36" s="76" t="s">
        <v>77</v>
      </c>
      <c r="E36" s="77">
        <v>3</v>
      </c>
      <c r="F36" s="78"/>
      <c r="G36" s="78">
        <f t="shared" si="5"/>
        <v>0</v>
      </c>
      <c r="H36" s="79" t="s">
        <v>181</v>
      </c>
    </row>
    <row r="37" spans="1:8" s="72" customFormat="1" ht="46.5" customHeight="1" x14ac:dyDescent="0.25">
      <c r="A37" s="211"/>
      <c r="B37" s="74" t="s">
        <v>109</v>
      </c>
      <c r="C37" s="82" t="s">
        <v>190</v>
      </c>
      <c r="D37" s="76" t="s">
        <v>103</v>
      </c>
      <c r="E37" s="77">
        <v>3</v>
      </c>
      <c r="F37" s="78"/>
      <c r="G37" s="78">
        <f t="shared" si="5"/>
        <v>0</v>
      </c>
      <c r="H37" s="79" t="s">
        <v>197</v>
      </c>
    </row>
    <row r="38" spans="1:8" s="72" customFormat="1" ht="46.5" customHeight="1" x14ac:dyDescent="0.25">
      <c r="A38" s="211"/>
      <c r="B38" s="74" t="s">
        <v>214</v>
      </c>
      <c r="C38" s="82" t="s">
        <v>104</v>
      </c>
      <c r="D38" s="76" t="s">
        <v>103</v>
      </c>
      <c r="E38" s="77">
        <v>3</v>
      </c>
      <c r="F38" s="78"/>
      <c r="G38" s="78">
        <f t="shared" si="5"/>
        <v>0</v>
      </c>
      <c r="H38" s="79" t="s">
        <v>105</v>
      </c>
    </row>
    <row r="39" spans="1:8" s="72" customFormat="1" ht="63.75" customHeight="1" x14ac:dyDescent="0.25">
      <c r="A39" s="215"/>
      <c r="B39" s="74" t="s">
        <v>110</v>
      </c>
      <c r="C39" s="82" t="s">
        <v>183</v>
      </c>
      <c r="D39" s="76" t="s">
        <v>10</v>
      </c>
      <c r="E39" s="77">
        <v>1</v>
      </c>
      <c r="F39" s="78"/>
      <c r="G39" s="78">
        <f t="shared" si="5"/>
        <v>0</v>
      </c>
      <c r="H39" s="79" t="s">
        <v>189</v>
      </c>
    </row>
    <row r="40" spans="1:8" s="72" customFormat="1" ht="45.75" customHeight="1" x14ac:dyDescent="0.25">
      <c r="A40" s="80">
        <v>7</v>
      </c>
      <c r="B40" s="192" t="s">
        <v>223</v>
      </c>
      <c r="C40" s="193"/>
      <c r="D40" s="216"/>
      <c r="E40" s="216"/>
      <c r="F40" s="216"/>
      <c r="G40" s="217"/>
      <c r="H40" s="81" t="s">
        <v>100</v>
      </c>
    </row>
    <row r="41" spans="1:8" s="72" customFormat="1" ht="36" customHeight="1" x14ac:dyDescent="0.25">
      <c r="A41" s="177"/>
      <c r="B41" s="74" t="s">
        <v>111</v>
      </c>
      <c r="C41" s="82" t="s">
        <v>74</v>
      </c>
      <c r="D41" s="76" t="s">
        <v>10</v>
      </c>
      <c r="E41" s="77">
        <v>1</v>
      </c>
      <c r="F41" s="78"/>
      <c r="G41" s="78">
        <f t="shared" ref="G41:G46" si="6">E41*F41</f>
        <v>0</v>
      </c>
      <c r="H41" s="79" t="s">
        <v>179</v>
      </c>
    </row>
    <row r="42" spans="1:8" s="72" customFormat="1" ht="36" customHeight="1" x14ac:dyDescent="0.25">
      <c r="A42" s="211"/>
      <c r="B42" s="74" t="s">
        <v>112</v>
      </c>
      <c r="C42" s="82" t="s">
        <v>187</v>
      </c>
      <c r="D42" s="76" t="s">
        <v>10</v>
      </c>
      <c r="E42" s="77">
        <v>1</v>
      </c>
      <c r="F42" s="78"/>
      <c r="G42" s="78">
        <f t="shared" si="6"/>
        <v>0</v>
      </c>
      <c r="H42" s="79" t="s">
        <v>75</v>
      </c>
    </row>
    <row r="43" spans="1:8" s="72" customFormat="1" ht="111.75" customHeight="1" x14ac:dyDescent="0.25">
      <c r="A43" s="211"/>
      <c r="B43" s="74" t="s">
        <v>215</v>
      </c>
      <c r="C43" s="82" t="s">
        <v>188</v>
      </c>
      <c r="D43" s="76" t="s">
        <v>77</v>
      </c>
      <c r="E43" s="77">
        <v>12</v>
      </c>
      <c r="F43" s="78"/>
      <c r="G43" s="78">
        <f t="shared" si="6"/>
        <v>0</v>
      </c>
      <c r="H43" s="79" t="s">
        <v>181</v>
      </c>
    </row>
    <row r="44" spans="1:8" s="72" customFormat="1" ht="48.75" customHeight="1" x14ac:dyDescent="0.25">
      <c r="A44" s="211"/>
      <c r="B44" s="74" t="s">
        <v>113</v>
      </c>
      <c r="C44" s="82" t="s">
        <v>190</v>
      </c>
      <c r="D44" s="76" t="s">
        <v>103</v>
      </c>
      <c r="E44" s="77">
        <v>4</v>
      </c>
      <c r="F44" s="78"/>
      <c r="G44" s="78">
        <f t="shared" si="6"/>
        <v>0</v>
      </c>
      <c r="H44" s="79" t="s">
        <v>197</v>
      </c>
    </row>
    <row r="45" spans="1:8" s="72" customFormat="1" ht="62.25" customHeight="1" x14ac:dyDescent="0.25">
      <c r="A45" s="211"/>
      <c r="B45" s="74" t="s">
        <v>216</v>
      </c>
      <c r="C45" s="82" t="s">
        <v>104</v>
      </c>
      <c r="D45" s="76" t="s">
        <v>103</v>
      </c>
      <c r="E45" s="77">
        <v>4</v>
      </c>
      <c r="F45" s="78"/>
      <c r="G45" s="78">
        <f t="shared" si="6"/>
        <v>0</v>
      </c>
      <c r="H45" s="79" t="s">
        <v>105</v>
      </c>
    </row>
    <row r="46" spans="1:8" s="72" customFormat="1" ht="62.25" customHeight="1" x14ac:dyDescent="0.25">
      <c r="A46" s="215"/>
      <c r="B46" s="74" t="s">
        <v>114</v>
      </c>
      <c r="C46" s="82" t="s">
        <v>183</v>
      </c>
      <c r="D46" s="76" t="s">
        <v>10</v>
      </c>
      <c r="E46" s="77">
        <v>1</v>
      </c>
      <c r="F46" s="78"/>
      <c r="G46" s="78">
        <f t="shared" si="6"/>
        <v>0</v>
      </c>
      <c r="H46" s="79" t="s">
        <v>189</v>
      </c>
    </row>
    <row r="47" spans="1:8" s="72" customFormat="1" ht="38.25" customHeight="1" x14ac:dyDescent="0.25">
      <c r="A47" s="80">
        <v>8</v>
      </c>
      <c r="B47" s="192" t="s">
        <v>224</v>
      </c>
      <c r="C47" s="193"/>
      <c r="D47" s="216"/>
      <c r="E47" s="216"/>
      <c r="F47" s="216"/>
      <c r="G47" s="217"/>
      <c r="H47" s="81" t="s">
        <v>100</v>
      </c>
    </row>
    <row r="48" spans="1:8" s="72" customFormat="1" ht="36.75" customHeight="1" x14ac:dyDescent="0.25">
      <c r="A48" s="177"/>
      <c r="B48" s="74" t="s">
        <v>115</v>
      </c>
      <c r="C48" s="82" t="s">
        <v>74</v>
      </c>
      <c r="D48" s="76" t="s">
        <v>10</v>
      </c>
      <c r="E48" s="77">
        <v>1</v>
      </c>
      <c r="F48" s="78"/>
      <c r="G48" s="78">
        <f t="shared" ref="G48:G53" si="7">E48*F48</f>
        <v>0</v>
      </c>
      <c r="H48" s="79" t="s">
        <v>179</v>
      </c>
    </row>
    <row r="49" spans="1:18" s="72" customFormat="1" ht="36.75" customHeight="1" x14ac:dyDescent="0.25">
      <c r="A49" s="211"/>
      <c r="B49" s="74" t="s">
        <v>116</v>
      </c>
      <c r="C49" s="82" t="s">
        <v>187</v>
      </c>
      <c r="D49" s="76" t="s">
        <v>10</v>
      </c>
      <c r="E49" s="77">
        <v>1</v>
      </c>
      <c r="F49" s="78"/>
      <c r="G49" s="78">
        <f t="shared" si="7"/>
        <v>0</v>
      </c>
      <c r="H49" s="79" t="s">
        <v>75</v>
      </c>
    </row>
    <row r="50" spans="1:18" s="72" customFormat="1" ht="113.25" customHeight="1" x14ac:dyDescent="0.25">
      <c r="A50" s="211"/>
      <c r="B50" s="74" t="s">
        <v>117</v>
      </c>
      <c r="C50" s="82" t="s">
        <v>188</v>
      </c>
      <c r="D50" s="76" t="s">
        <v>77</v>
      </c>
      <c r="E50" s="77">
        <v>4</v>
      </c>
      <c r="F50" s="78"/>
      <c r="G50" s="78">
        <f t="shared" si="7"/>
        <v>0</v>
      </c>
      <c r="H50" s="79" t="s">
        <v>181</v>
      </c>
    </row>
    <row r="51" spans="1:18" s="72" customFormat="1" ht="49.5" customHeight="1" x14ac:dyDescent="0.25">
      <c r="A51" s="211"/>
      <c r="B51" s="74" t="s">
        <v>118</v>
      </c>
      <c r="C51" s="82" t="s">
        <v>190</v>
      </c>
      <c r="D51" s="76" t="s">
        <v>103</v>
      </c>
      <c r="E51" s="77">
        <v>4</v>
      </c>
      <c r="F51" s="78"/>
      <c r="G51" s="78">
        <f t="shared" si="7"/>
        <v>0</v>
      </c>
      <c r="H51" s="79" t="s">
        <v>197</v>
      </c>
    </row>
    <row r="52" spans="1:18" s="72" customFormat="1" ht="69.75" customHeight="1" x14ac:dyDescent="0.25">
      <c r="A52" s="211"/>
      <c r="B52" s="74" t="s">
        <v>119</v>
      </c>
      <c r="C52" s="82" t="s">
        <v>104</v>
      </c>
      <c r="D52" s="76" t="s">
        <v>103</v>
      </c>
      <c r="E52" s="77">
        <v>4</v>
      </c>
      <c r="F52" s="78"/>
      <c r="G52" s="78">
        <f t="shared" si="7"/>
        <v>0</v>
      </c>
      <c r="H52" s="79" t="s">
        <v>105</v>
      </c>
    </row>
    <row r="53" spans="1:18" s="72" customFormat="1" ht="69" customHeight="1" x14ac:dyDescent="0.25">
      <c r="A53" s="211"/>
      <c r="B53" s="74" t="s">
        <v>120</v>
      </c>
      <c r="C53" s="82" t="s">
        <v>183</v>
      </c>
      <c r="D53" s="76" t="s">
        <v>10</v>
      </c>
      <c r="E53" s="77">
        <v>1</v>
      </c>
      <c r="F53" s="78"/>
      <c r="G53" s="78">
        <f t="shared" si="7"/>
        <v>0</v>
      </c>
      <c r="H53" s="79" t="s">
        <v>189</v>
      </c>
    </row>
    <row r="54" spans="1:18" s="72" customFormat="1" ht="35.25" customHeight="1" x14ac:dyDescent="0.25">
      <c r="A54" s="80">
        <v>9</v>
      </c>
      <c r="B54" s="205" t="s">
        <v>225</v>
      </c>
      <c r="C54" s="206"/>
      <c r="D54" s="206"/>
      <c r="E54" s="206"/>
      <c r="F54" s="206"/>
      <c r="G54" s="207"/>
      <c r="H54" s="79" t="s">
        <v>198</v>
      </c>
    </row>
    <row r="55" spans="1:18" s="72" customFormat="1" ht="59.25" customHeight="1" x14ac:dyDescent="0.25">
      <c r="A55" s="208"/>
      <c r="B55" s="74" t="s">
        <v>121</v>
      </c>
      <c r="C55" s="75" t="s">
        <v>122</v>
      </c>
      <c r="D55" s="76" t="s">
        <v>77</v>
      </c>
      <c r="E55" s="77">
        <v>28</v>
      </c>
      <c r="F55" s="78"/>
      <c r="G55" s="78">
        <f>E55*F55</f>
        <v>0</v>
      </c>
      <c r="H55" s="152" t="s">
        <v>123</v>
      </c>
    </row>
    <row r="56" spans="1:18" s="72" customFormat="1" ht="51.75" customHeight="1" x14ac:dyDescent="0.25">
      <c r="A56" s="208"/>
      <c r="B56" s="74" t="s">
        <v>124</v>
      </c>
      <c r="C56" s="82" t="s">
        <v>27</v>
      </c>
      <c r="D56" s="76" t="s">
        <v>77</v>
      </c>
      <c r="E56" s="77">
        <v>28</v>
      </c>
      <c r="F56" s="78"/>
      <c r="G56" s="78">
        <f>E56*F56</f>
        <v>0</v>
      </c>
      <c r="H56" s="83" t="s">
        <v>130</v>
      </c>
    </row>
    <row r="57" spans="1:18" s="72" customFormat="1" ht="69" customHeight="1" x14ac:dyDescent="0.25">
      <c r="A57" s="208"/>
      <c r="B57" s="74" t="s">
        <v>125</v>
      </c>
      <c r="C57" s="75" t="s">
        <v>126</v>
      </c>
      <c r="D57" s="76" t="s">
        <v>77</v>
      </c>
      <c r="E57" s="77">
        <v>28</v>
      </c>
      <c r="F57" s="78"/>
      <c r="G57" s="78">
        <f>E57*F57</f>
        <v>0</v>
      </c>
      <c r="H57" s="83" t="s">
        <v>127</v>
      </c>
      <c r="I57" s="73"/>
      <c r="J57" s="73"/>
      <c r="K57" s="73"/>
      <c r="L57" s="73"/>
      <c r="M57" s="73"/>
      <c r="N57" s="73"/>
      <c r="O57" s="73"/>
      <c r="P57" s="73"/>
      <c r="Q57" s="73"/>
      <c r="R57" s="73"/>
    </row>
    <row r="58" spans="1:18" s="72" customFormat="1" ht="46.5" customHeight="1" x14ac:dyDescent="0.25">
      <c r="A58" s="60">
        <v>10</v>
      </c>
      <c r="B58" s="172" t="s">
        <v>226</v>
      </c>
      <c r="C58" s="173"/>
      <c r="D58" s="173"/>
      <c r="E58" s="173"/>
      <c r="F58" s="173"/>
      <c r="G58" s="174"/>
      <c r="H58" s="154" t="s">
        <v>41</v>
      </c>
      <c r="I58" s="73"/>
      <c r="J58" s="73"/>
      <c r="K58" s="73"/>
      <c r="L58" s="73"/>
      <c r="M58" s="73"/>
      <c r="N58" s="73"/>
      <c r="O58" s="73"/>
      <c r="P58" s="73"/>
      <c r="Q58" s="73"/>
      <c r="R58" s="73"/>
    </row>
    <row r="59" spans="1:18" s="72" customFormat="1" ht="78.75" customHeight="1" x14ac:dyDescent="0.25">
      <c r="A59" s="210"/>
      <c r="B59" s="9" t="s">
        <v>157</v>
      </c>
      <c r="C59" s="10" t="s">
        <v>132</v>
      </c>
      <c r="D59" s="25" t="s">
        <v>10</v>
      </c>
      <c r="E59" s="77">
        <v>28</v>
      </c>
      <c r="F59" s="4"/>
      <c r="G59" s="4">
        <f>E59*F59</f>
        <v>0</v>
      </c>
      <c r="H59" s="153" t="s">
        <v>155</v>
      </c>
      <c r="I59" s="73"/>
      <c r="J59" s="73"/>
      <c r="K59" s="73"/>
      <c r="L59" s="73"/>
      <c r="M59" s="73"/>
      <c r="N59" s="73"/>
      <c r="O59" s="73"/>
      <c r="P59" s="73"/>
      <c r="Q59" s="73"/>
      <c r="R59" s="73"/>
    </row>
    <row r="60" spans="1:18" s="72" customFormat="1" ht="69" customHeight="1" x14ac:dyDescent="0.25">
      <c r="A60" s="210"/>
      <c r="B60" s="9" t="s">
        <v>158</v>
      </c>
      <c r="C60" s="10" t="s">
        <v>46</v>
      </c>
      <c r="D60" s="25" t="s">
        <v>10</v>
      </c>
      <c r="E60" s="77">
        <v>2</v>
      </c>
      <c r="F60" s="4"/>
      <c r="G60" s="4">
        <f>E60*F60</f>
        <v>0</v>
      </c>
      <c r="H60" s="154" t="s">
        <v>156</v>
      </c>
      <c r="I60" s="73"/>
      <c r="J60" s="73"/>
      <c r="K60" s="73"/>
      <c r="L60" s="73"/>
      <c r="M60" s="73"/>
      <c r="N60" s="73"/>
      <c r="O60" s="73"/>
      <c r="P60" s="73"/>
      <c r="Q60" s="73"/>
      <c r="R60" s="73"/>
    </row>
    <row r="61" spans="1:18" s="72" customFormat="1" ht="69" customHeight="1" x14ac:dyDescent="0.25">
      <c r="A61" s="210"/>
      <c r="B61" s="9" t="s">
        <v>159</v>
      </c>
      <c r="C61" s="10" t="s">
        <v>42</v>
      </c>
      <c r="D61" s="25" t="s">
        <v>10</v>
      </c>
      <c r="E61" s="77">
        <v>1</v>
      </c>
      <c r="F61" s="4"/>
      <c r="G61" s="4">
        <f>E61*F61</f>
        <v>0</v>
      </c>
      <c r="H61" s="154" t="s">
        <v>43</v>
      </c>
      <c r="I61" s="73"/>
      <c r="J61" s="73"/>
      <c r="K61" s="73"/>
      <c r="L61" s="73"/>
      <c r="M61" s="73"/>
      <c r="N61" s="73"/>
      <c r="O61" s="73"/>
      <c r="P61" s="73"/>
      <c r="Q61" s="73"/>
      <c r="R61" s="73"/>
    </row>
    <row r="62" spans="1:18" s="72" customFormat="1" ht="53.25" customHeight="1" x14ac:dyDescent="0.25">
      <c r="A62" s="80">
        <v>11</v>
      </c>
      <c r="B62" s="172" t="s">
        <v>227</v>
      </c>
      <c r="C62" s="173"/>
      <c r="D62" s="173"/>
      <c r="E62" s="173"/>
      <c r="F62" s="173"/>
      <c r="G62" s="174"/>
      <c r="H62" s="84"/>
    </row>
    <row r="63" spans="1:18" s="72" customFormat="1" ht="97.5" customHeight="1" x14ac:dyDescent="0.25">
      <c r="A63" s="134"/>
      <c r="B63" s="9" t="s">
        <v>160</v>
      </c>
      <c r="C63" s="10" t="s">
        <v>128</v>
      </c>
      <c r="D63" s="25" t="s">
        <v>10</v>
      </c>
      <c r="E63" s="25">
        <v>1</v>
      </c>
      <c r="F63" s="85"/>
      <c r="G63" s="85">
        <f>E63*F63</f>
        <v>0</v>
      </c>
      <c r="H63" s="83" t="s">
        <v>129</v>
      </c>
      <c r="J63" s="101"/>
      <c r="K63" s="102"/>
    </row>
    <row r="64" spans="1:18" s="72" customFormat="1" ht="31.5" x14ac:dyDescent="0.25">
      <c r="A64" s="80"/>
      <c r="B64" s="9" t="s">
        <v>161</v>
      </c>
      <c r="C64" s="10" t="s">
        <v>37</v>
      </c>
      <c r="D64" s="25" t="s">
        <v>10</v>
      </c>
      <c r="E64" s="4">
        <v>1</v>
      </c>
      <c r="F64" s="85"/>
      <c r="G64" s="85">
        <f>E64*F64</f>
        <v>0</v>
      </c>
      <c r="H64" s="83" t="s">
        <v>35</v>
      </c>
    </row>
    <row r="65" spans="1:8" s="72" customFormat="1" ht="47.25" x14ac:dyDescent="0.25">
      <c r="A65" s="80"/>
      <c r="B65" s="52" t="s">
        <v>162</v>
      </c>
      <c r="C65" s="41" t="s">
        <v>36</v>
      </c>
      <c r="D65" s="42" t="s">
        <v>10</v>
      </c>
      <c r="E65" s="43">
        <v>1</v>
      </c>
      <c r="F65" s="86"/>
      <c r="G65" s="86">
        <f>E65*F65</f>
        <v>0</v>
      </c>
      <c r="H65" s="87" t="s">
        <v>38</v>
      </c>
    </row>
    <row r="66" spans="1:8" s="72" customFormat="1" ht="31.5" x14ac:dyDescent="0.25">
      <c r="A66" s="166"/>
      <c r="B66" s="9" t="s">
        <v>196</v>
      </c>
      <c r="C66" s="165" t="s">
        <v>232</v>
      </c>
      <c r="D66" s="25" t="s">
        <v>10</v>
      </c>
      <c r="E66" s="4">
        <v>2</v>
      </c>
      <c r="F66" s="85"/>
      <c r="G66" s="85">
        <f>E66*F66</f>
        <v>0</v>
      </c>
      <c r="H66" s="87" t="s">
        <v>229</v>
      </c>
    </row>
    <row r="67" spans="1:8" s="72" customFormat="1" ht="97.5" customHeight="1" thickBot="1" x14ac:dyDescent="0.3">
      <c r="A67" s="148"/>
      <c r="B67" s="145" t="s">
        <v>231</v>
      </c>
      <c r="C67" s="146" t="s">
        <v>193</v>
      </c>
      <c r="D67" s="149" t="s">
        <v>10</v>
      </c>
      <c r="E67" s="150">
        <v>1</v>
      </c>
      <c r="F67" s="151"/>
      <c r="G67" s="151">
        <f>E67*F67</f>
        <v>0</v>
      </c>
      <c r="H67" s="147" t="s">
        <v>192</v>
      </c>
    </row>
    <row r="68" spans="1:8" ht="30" customHeight="1" thickBot="1" x14ac:dyDescent="0.3">
      <c r="B68" s="155" t="s">
        <v>47</v>
      </c>
      <c r="C68" s="157"/>
      <c r="D68" s="88"/>
      <c r="E68" s="89"/>
      <c r="F68" s="90"/>
      <c r="G68" s="91">
        <f>SUM(G3:G67)</f>
        <v>0</v>
      </c>
      <c r="H68" s="92"/>
    </row>
    <row r="69" spans="1:8" ht="30" customHeight="1" thickBot="1" x14ac:dyDescent="0.3">
      <c r="B69" s="156" t="s">
        <v>48</v>
      </c>
      <c r="C69" s="158"/>
      <c r="D69" s="94"/>
      <c r="E69" s="95"/>
      <c r="F69" s="96"/>
      <c r="G69" s="97">
        <f>G68*1.21</f>
        <v>0</v>
      </c>
      <c r="H69" s="98"/>
    </row>
    <row r="70" spans="1:8" ht="18.75" x14ac:dyDescent="0.25">
      <c r="B70" s="15"/>
      <c r="C70" s="209"/>
      <c r="D70" s="209"/>
      <c r="E70" s="209"/>
      <c r="F70" s="209"/>
      <c r="G70" s="209"/>
      <c r="H70" s="209"/>
    </row>
  </sheetData>
  <mergeCells count="24">
    <mergeCell ref="A10:A14"/>
    <mergeCell ref="A1:H1"/>
    <mergeCell ref="B2:C2"/>
    <mergeCell ref="B3:G3"/>
    <mergeCell ref="A4:A8"/>
    <mergeCell ref="B9:G9"/>
    <mergeCell ref="A48:A53"/>
    <mergeCell ref="B15:G15"/>
    <mergeCell ref="A16:A20"/>
    <mergeCell ref="B21:G21"/>
    <mergeCell ref="A22:A25"/>
    <mergeCell ref="B26:G26"/>
    <mergeCell ref="A27:A32"/>
    <mergeCell ref="B33:G33"/>
    <mergeCell ref="A34:A39"/>
    <mergeCell ref="B40:G40"/>
    <mergeCell ref="A41:A46"/>
    <mergeCell ref="B47:G47"/>
    <mergeCell ref="B54:G54"/>
    <mergeCell ref="A55:A57"/>
    <mergeCell ref="B62:G62"/>
    <mergeCell ref="C70:H70"/>
    <mergeCell ref="B58:G58"/>
    <mergeCell ref="A59:A61"/>
  </mergeCells>
  <pageMargins left="0.25" right="0.25" top="0.75" bottom="0.75" header="0.3" footer="0.3"/>
  <pageSetup paperSize="9" scale="50"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topLeftCell="A6" zoomScale="80" zoomScaleNormal="80" workbookViewId="0">
      <selection sqref="A1:G1"/>
    </sheetView>
  </sheetViews>
  <sheetFormatPr defaultRowHeight="15.75" x14ac:dyDescent="0.25"/>
  <cols>
    <col min="1" max="1" width="5.28515625" customWidth="1"/>
    <col min="2" max="2" width="52.140625" customWidth="1"/>
    <col min="3" max="3" width="11.85546875" customWidth="1"/>
    <col min="4" max="5" width="9.42578125" style="1" customWidth="1"/>
    <col min="6" max="6" width="14.85546875" style="1" customWidth="1"/>
    <col min="7" max="7" width="37.140625" customWidth="1"/>
  </cols>
  <sheetData>
    <row r="1" spans="1:7" ht="23.25" customHeight="1" thickBot="1" x14ac:dyDescent="0.35">
      <c r="A1" s="167" t="s">
        <v>171</v>
      </c>
      <c r="B1" s="171"/>
      <c r="C1" s="171"/>
      <c r="D1" s="171"/>
      <c r="E1" s="171"/>
      <c r="F1" s="171"/>
      <c r="G1" s="168"/>
    </row>
    <row r="2" spans="1:7" ht="56.25" x14ac:dyDescent="0.3">
      <c r="A2" s="34"/>
      <c r="B2" s="35" t="s">
        <v>20</v>
      </c>
      <c r="C2" s="36" t="s">
        <v>44</v>
      </c>
      <c r="D2" s="37" t="s">
        <v>45</v>
      </c>
      <c r="E2" s="37" t="s">
        <v>29</v>
      </c>
      <c r="F2" s="37" t="s">
        <v>28</v>
      </c>
      <c r="G2" s="2" t="s">
        <v>21</v>
      </c>
    </row>
    <row r="3" spans="1:7" s="6" customFormat="1" ht="51" customHeight="1" x14ac:dyDescent="0.25">
      <c r="A3" s="24">
        <v>1</v>
      </c>
      <c r="B3" s="61" t="s">
        <v>50</v>
      </c>
      <c r="C3" s="25" t="s">
        <v>10</v>
      </c>
      <c r="D3" s="4">
        <v>1</v>
      </c>
      <c r="E3" s="4"/>
      <c r="F3" s="5">
        <f t="shared" ref="F3:F9" si="0">E3*D3</f>
        <v>0</v>
      </c>
      <c r="G3" s="131" t="s">
        <v>68</v>
      </c>
    </row>
    <row r="4" spans="1:7" s="6" customFormat="1" ht="51" customHeight="1" x14ac:dyDescent="0.25">
      <c r="A4" s="63">
        <v>2</v>
      </c>
      <c r="B4" s="10" t="s">
        <v>175</v>
      </c>
      <c r="C4" s="25" t="s">
        <v>10</v>
      </c>
      <c r="D4" s="4">
        <v>1</v>
      </c>
      <c r="E4" s="4"/>
      <c r="F4" s="5">
        <f t="shared" ref="F4" si="1">E4*D4</f>
        <v>0</v>
      </c>
      <c r="G4" s="38" t="s">
        <v>176</v>
      </c>
    </row>
    <row r="5" spans="1:7" s="6" customFormat="1" ht="51" customHeight="1" x14ac:dyDescent="0.25">
      <c r="A5" s="109">
        <v>3</v>
      </c>
      <c r="B5" s="10" t="s">
        <v>52</v>
      </c>
      <c r="C5" s="25" t="s">
        <v>10</v>
      </c>
      <c r="D5" s="4">
        <v>16</v>
      </c>
      <c r="E5" s="4"/>
      <c r="F5" s="5">
        <f t="shared" si="0"/>
        <v>0</v>
      </c>
      <c r="G5" s="38" t="s">
        <v>53</v>
      </c>
    </row>
    <row r="6" spans="1:7" s="6" customFormat="1" ht="95.25" customHeight="1" x14ac:dyDescent="0.25">
      <c r="A6" s="159">
        <v>4</v>
      </c>
      <c r="B6" s="82" t="s">
        <v>81</v>
      </c>
      <c r="C6" s="25" t="s">
        <v>10</v>
      </c>
      <c r="D6" s="132">
        <v>1</v>
      </c>
      <c r="E6" s="78"/>
      <c r="F6" s="78">
        <f t="shared" ref="F6" si="2">D6*E6</f>
        <v>0</v>
      </c>
      <c r="G6" s="152" t="s">
        <v>206</v>
      </c>
    </row>
    <row r="7" spans="1:7" s="6" customFormat="1" ht="39" customHeight="1" x14ac:dyDescent="0.25">
      <c r="A7" s="159">
        <v>5</v>
      </c>
      <c r="B7" s="10" t="s">
        <v>51</v>
      </c>
      <c r="C7" s="25" t="s">
        <v>10</v>
      </c>
      <c r="D7" s="4">
        <v>1</v>
      </c>
      <c r="E7" s="4"/>
      <c r="F7" s="5">
        <f t="shared" si="0"/>
        <v>0</v>
      </c>
      <c r="G7" s="38" t="s">
        <v>236</v>
      </c>
    </row>
    <row r="8" spans="1:7" s="6" customFormat="1" ht="82.5" customHeight="1" x14ac:dyDescent="0.25">
      <c r="A8" s="159">
        <v>6</v>
      </c>
      <c r="B8" s="7" t="s">
        <v>204</v>
      </c>
      <c r="C8" s="25" t="s">
        <v>10</v>
      </c>
      <c r="D8" s="4">
        <v>1</v>
      </c>
      <c r="E8" s="4"/>
      <c r="F8" s="5">
        <f t="shared" si="0"/>
        <v>0</v>
      </c>
      <c r="G8" s="38" t="s">
        <v>235</v>
      </c>
    </row>
    <row r="9" spans="1:7" s="6" customFormat="1" ht="36.75" customHeight="1" thickBot="1" x14ac:dyDescent="0.3">
      <c r="A9" s="159">
        <v>7</v>
      </c>
      <c r="B9" s="54" t="s">
        <v>163</v>
      </c>
      <c r="C9" s="42" t="s">
        <v>10</v>
      </c>
      <c r="D9" s="43">
        <v>1</v>
      </c>
      <c r="E9" s="43"/>
      <c r="F9" s="44">
        <f t="shared" si="0"/>
        <v>0</v>
      </c>
      <c r="G9" s="45" t="s">
        <v>164</v>
      </c>
    </row>
    <row r="10" spans="1:7" ht="20.25" x14ac:dyDescent="0.25">
      <c r="A10" s="46"/>
      <c r="B10" s="47" t="s">
        <v>62</v>
      </c>
      <c r="C10" s="48"/>
      <c r="D10" s="49"/>
      <c r="E10" s="50"/>
      <c r="F10" s="36">
        <f>SUM(F3:F9)</f>
        <v>0</v>
      </c>
      <c r="G10" s="51"/>
    </row>
    <row r="11" spans="1:7" ht="21" thickBot="1" x14ac:dyDescent="0.3">
      <c r="A11" s="16"/>
      <c r="B11" s="17" t="s">
        <v>63</v>
      </c>
      <c r="C11" s="18"/>
      <c r="D11" s="19"/>
      <c r="E11" s="20"/>
      <c r="F11" s="59">
        <f>F10*1.21</f>
        <v>0</v>
      </c>
      <c r="G11" s="40"/>
    </row>
    <row r="14" spans="1:7" x14ac:dyDescent="0.25">
      <c r="B14" s="1"/>
      <c r="E14" s="62"/>
    </row>
  </sheetData>
  <mergeCells count="1">
    <mergeCell ref="A1:G1"/>
  </mergeCells>
  <pageMargins left="0.7" right="0.7" top="0.78740157499999996" bottom="0.78740157499999996" header="0.3" footer="0.3"/>
  <pageSetup paperSize="9" scale="93" orientation="landscape" horizontalDpi="4294967295"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Celková Rekapitulace</vt:lpstr>
      <vt:lpstr>Ostatní náklady SO203-SO204</vt:lpstr>
      <vt:lpstr>Část A -Statika SO203-SO204</vt:lpstr>
      <vt:lpstr>Část B-Diagnostika SO203- SO204</vt:lpstr>
      <vt:lpstr>Část B-Diagnostika SO201-SO202</vt:lpstr>
      <vt:lpstr>Část A -Statika SO201-SO202</vt:lpstr>
      <vt:lpstr>Ostatní náklady SO201-SO202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Kolísko</dc:creator>
  <cp:lastModifiedBy>N</cp:lastModifiedBy>
  <cp:lastPrinted>2017-09-13T10:55:17Z</cp:lastPrinted>
  <dcterms:created xsi:type="dcterms:W3CDTF">2016-06-17T08:24:37Z</dcterms:created>
  <dcterms:modified xsi:type="dcterms:W3CDTF">2017-09-13T11:06:40Z</dcterms:modified>
</cp:coreProperties>
</file>